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Jean Louis\jean-louis\macros_golf\conviviales\cvl2026\"/>
    </mc:Choice>
  </mc:AlternateContent>
  <xr:revisionPtr revIDLastSave="0" documentId="8_{80167BF0-7B44-445A-9EC3-C00ACF92D828}" xr6:coauthVersionLast="47" xr6:coauthVersionMax="47" xr10:uidLastSave="{00000000-0000-0000-0000-000000000000}"/>
  <bookViews>
    <workbookView xWindow="-120" yWindow="-120" windowWidth="20730" windowHeight="11160" tabRatio="815" xr2:uid="{00000000-000D-0000-FFFF-FFFF00000000}"/>
  </bookViews>
  <sheets>
    <sheet name="CONVIVIALES" sheetId="54" r:id="rId1"/>
    <sheet name="Par Club" sheetId="37" r:id="rId2"/>
    <sheet name="Challenge Clubs" sheetId="52" r:id="rId3"/>
    <sheet name="Par série" sheetId="38" r:id="rId4"/>
    <sheet name="Par joueur" sheetId="55" r:id="rId5"/>
    <sheet name="Les TOPs Semaine" sheetId="26" r:id="rId6"/>
    <sheet name="Les TOPs Cumul" sheetId="28" r:id="rId7"/>
  </sheets>
  <definedNames>
    <definedName name="_1__xlchart.v1.0" localSheetId="2" hidden="1">'Challenge Clubs'!#REF!</definedName>
    <definedName name="_1__xlchart.v1.0" hidden="1">'Par Club'!#REF!</definedName>
    <definedName name="_2__xlchart.v1.1" localSheetId="2" hidden="1">'Challenge Clubs'!#REF!</definedName>
    <definedName name="_2__xlchart.v1.1" hidden="1">'Par Club'!#REF!</definedName>
    <definedName name="fichcvl1">{"macro_jlc.xls","Feuil2"}</definedName>
    <definedName name="_xlnm.Print_Area" localSheetId="2">'Challenge Clubs'!$A$1:$AB$65</definedName>
    <definedName name="_xlnm.Print_Area" localSheetId="6">'Les TOPs Cumul'!$A$1:$C$25</definedName>
    <definedName name="_xlnm.Print_Area" localSheetId="5">'Les TOPs Semaine'!$A$1:$C$20</definedName>
    <definedName name="_xlnm.Print_Area" localSheetId="1">'Par Club'!$A$1:$AB$66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D75" i="54" l="1"/>
  <c r="AD76" i="54"/>
  <c r="AD78" i="54"/>
  <c r="AD79" i="54"/>
  <c r="AD80" i="54"/>
  <c r="AD81" i="54"/>
  <c r="AD82" i="54"/>
  <c r="AD77" i="54"/>
  <c r="AD83" i="54"/>
  <c r="AD84" i="54"/>
  <c r="AD85" i="54"/>
  <c r="AD74" i="54"/>
  <c r="A75" i="54" s="1"/>
  <c r="A76" i="54"/>
  <c r="A78" i="54"/>
  <c r="A79" i="54"/>
  <c r="A80" i="54"/>
  <c r="A81" i="54"/>
  <c r="A82" i="54"/>
  <c r="A77" i="54"/>
  <c r="A83" i="54"/>
  <c r="A84" i="54"/>
  <c r="A85" i="54"/>
  <c r="A74" i="54"/>
  <c r="AD61" i="54"/>
  <c r="AD62" i="54"/>
  <c r="AD58" i="54"/>
  <c r="AD64" i="54"/>
  <c r="AD59" i="54"/>
  <c r="AD65" i="54"/>
  <c r="AD66" i="54"/>
  <c r="AD63" i="54"/>
  <c r="AD67" i="54"/>
  <c r="AD68" i="54"/>
  <c r="AD69" i="54"/>
  <c r="AD70" i="54"/>
  <c r="AD60" i="54"/>
  <c r="A61" i="54" s="1"/>
  <c r="A62" i="54"/>
  <c r="A58" i="54"/>
  <c r="A64" i="54"/>
  <c r="A59" i="54"/>
  <c r="A65" i="54"/>
  <c r="A66" i="54"/>
  <c r="A63" i="54"/>
  <c r="A67" i="54"/>
  <c r="A68" i="54"/>
  <c r="A69" i="54"/>
  <c r="A70" i="54"/>
  <c r="A60" i="54"/>
  <c r="AF54" i="54"/>
  <c r="AD40" i="54"/>
  <c r="AD41" i="54"/>
  <c r="AD42" i="54"/>
  <c r="AD43" i="54"/>
  <c r="AD44" i="54"/>
  <c r="AD45" i="54"/>
  <c r="AD46" i="54"/>
  <c r="AD47" i="54"/>
  <c r="AD48" i="54"/>
  <c r="AD50" i="54"/>
  <c r="AD51" i="54"/>
  <c r="AD52" i="54"/>
  <c r="AD53" i="54"/>
  <c r="AD54" i="54"/>
  <c r="AD49" i="54"/>
  <c r="A40" i="54" s="1"/>
  <c r="A43" i="54"/>
  <c r="A44" i="54"/>
  <c r="A45" i="54"/>
  <c r="A46" i="54"/>
  <c r="A47" i="54"/>
  <c r="A48" i="54"/>
  <c r="A50" i="54"/>
  <c r="A51" i="54"/>
  <c r="A52" i="54"/>
  <c r="A53" i="54"/>
  <c r="A54" i="54"/>
  <c r="A49" i="54"/>
  <c r="AD24" i="54"/>
  <c r="AD25" i="54"/>
  <c r="AD26" i="54"/>
  <c r="AD27" i="54"/>
  <c r="AD28" i="54"/>
  <c r="AD29" i="54"/>
  <c r="AD30" i="54"/>
  <c r="AD31" i="54"/>
  <c r="AD22" i="54"/>
  <c r="AD32" i="54"/>
  <c r="AD33" i="54"/>
  <c r="AD34" i="54"/>
  <c r="A34" i="54" s="1"/>
  <c r="AD35" i="54"/>
  <c r="AD23" i="54"/>
  <c r="A32" i="54" s="1"/>
  <c r="A29" i="54"/>
  <c r="A36" i="54"/>
  <c r="AD6" i="54"/>
  <c r="AD9" i="54"/>
  <c r="AD10" i="54"/>
  <c r="AD11" i="54"/>
  <c r="A11" i="54" s="1"/>
  <c r="AD12" i="54"/>
  <c r="AD13" i="54"/>
  <c r="AD14" i="54"/>
  <c r="AD15" i="54"/>
  <c r="A15" i="54" s="1"/>
  <c r="AD16" i="54"/>
  <c r="AD7" i="54"/>
  <c r="AD17" i="54"/>
  <c r="A18" i="54"/>
  <c r="AD8" i="54"/>
  <c r="A10" i="54"/>
  <c r="A14" i="54"/>
  <c r="A17" i="54"/>
  <c r="A42" i="54" l="1"/>
  <c r="A41" i="54"/>
  <c r="A25" i="54"/>
  <c r="A33" i="54"/>
  <c r="A30" i="54"/>
  <c r="A26" i="54"/>
  <c r="A31" i="54"/>
  <c r="A35" i="54"/>
  <c r="A22" i="54"/>
  <c r="A28" i="54"/>
  <c r="A24" i="54"/>
  <c r="A27" i="54"/>
  <c r="A23" i="54"/>
  <c r="A7" i="54"/>
  <c r="A13" i="54"/>
  <c r="A9" i="54"/>
  <c r="A8" i="54"/>
  <c r="A16" i="54"/>
  <c r="A12" i="54"/>
  <c r="A6" i="54"/>
  <c r="AA59" i="55" l="1"/>
  <c r="AA165" i="55"/>
  <c r="AA8" i="55"/>
  <c r="AA119" i="55"/>
  <c r="AA128" i="55"/>
  <c r="AA89" i="55"/>
  <c r="AA116" i="55"/>
  <c r="AA126" i="55"/>
  <c r="AA67" i="55"/>
  <c r="AA120" i="55"/>
  <c r="AA129" i="55"/>
  <c r="AA92" i="55"/>
  <c r="AA49" i="55"/>
  <c r="AA15" i="55"/>
  <c r="AA38" i="55"/>
  <c r="AA103" i="55"/>
  <c r="AA72" i="55"/>
  <c r="AA93" i="55"/>
  <c r="AA32" i="55"/>
  <c r="AA54" i="55"/>
  <c r="AA134" i="55"/>
  <c r="AA6" i="55"/>
  <c r="AA9" i="55"/>
  <c r="AA159" i="55"/>
  <c r="AA64" i="55"/>
  <c r="AA160" i="55"/>
  <c r="AA87" i="55"/>
  <c r="AA55" i="55"/>
  <c r="AA10" i="55"/>
  <c r="AA25" i="55"/>
  <c r="AA110" i="55"/>
  <c r="AA12" i="55"/>
  <c r="AA150" i="55"/>
  <c r="AA96" i="55"/>
  <c r="AA4" i="55"/>
  <c r="AA146" i="55"/>
  <c r="AA26" i="55"/>
  <c r="AA133" i="55"/>
  <c r="AA158" i="55"/>
  <c r="AA19" i="55"/>
  <c r="AA121" i="55"/>
  <c r="AA24" i="55"/>
  <c r="AA27" i="55"/>
  <c r="AA66" i="55"/>
  <c r="AA52" i="55"/>
  <c r="AA31" i="55"/>
  <c r="AA100" i="55"/>
  <c r="AA167" i="55"/>
  <c r="AA132" i="55"/>
  <c r="AA33" i="55"/>
  <c r="AA137" i="55"/>
  <c r="AA127" i="55"/>
  <c r="AA152" i="55"/>
  <c r="AA113" i="55"/>
  <c r="AA28" i="55"/>
  <c r="AA79" i="55"/>
  <c r="AA155" i="55"/>
  <c r="AA76" i="55"/>
  <c r="AA138" i="55"/>
  <c r="AA97" i="55"/>
  <c r="AA142" i="55"/>
  <c r="AA13" i="55"/>
  <c r="AA162" i="55"/>
  <c r="AA41" i="55"/>
  <c r="AA48" i="55"/>
  <c r="AA56" i="55"/>
  <c r="AA14" i="55"/>
  <c r="AA83" i="55"/>
  <c r="AA130" i="55"/>
  <c r="AA63" i="55"/>
  <c r="AA91" i="55"/>
  <c r="AA75" i="55"/>
  <c r="AA80" i="55"/>
  <c r="AA139" i="55"/>
  <c r="AA141" i="55"/>
  <c r="AA166" i="55"/>
  <c r="AA153" i="55"/>
  <c r="AA151" i="55"/>
  <c r="AA101" i="55"/>
  <c r="AA29" i="55"/>
  <c r="AA17" i="55"/>
  <c r="AA18" i="55"/>
  <c r="AA115" i="55"/>
  <c r="AA135" i="55"/>
  <c r="AA36" i="55"/>
  <c r="AA168" i="55"/>
  <c r="AA71" i="55"/>
  <c r="AA21" i="55"/>
  <c r="AA169" i="55"/>
  <c r="AA78" i="55"/>
  <c r="AA44" i="55"/>
  <c r="AA58" i="55"/>
  <c r="AA60" i="55"/>
  <c r="AA112" i="55"/>
  <c r="AA114" i="55"/>
  <c r="AA117" i="55"/>
  <c r="AA99" i="55"/>
  <c r="AA22" i="55"/>
  <c r="AA73" i="55"/>
  <c r="AA86" i="55"/>
  <c r="AA65" i="55"/>
  <c r="AA43" i="55"/>
  <c r="AA11" i="55"/>
  <c r="AA57" i="55"/>
  <c r="AA136" i="55"/>
  <c r="AA105" i="55"/>
  <c r="AA124" i="55"/>
  <c r="AA90" i="55"/>
  <c r="AA107" i="55"/>
  <c r="AA108" i="55"/>
  <c r="AA143" i="55"/>
  <c r="AA131" i="55"/>
  <c r="AA51" i="55"/>
  <c r="AA111" i="55"/>
  <c r="AA145" i="55"/>
  <c r="AA98" i="55"/>
  <c r="AA104" i="55"/>
  <c r="AA95" i="55"/>
  <c r="AA42" i="55"/>
  <c r="AA171" i="55"/>
  <c r="AA50" i="55"/>
  <c r="AA125" i="55"/>
  <c r="AA94" i="55"/>
  <c r="AA106" i="55"/>
  <c r="AA20" i="55"/>
  <c r="AA77" i="55"/>
  <c r="AA148" i="55"/>
  <c r="AA69" i="55"/>
  <c r="AA70" i="55"/>
  <c r="AA149" i="55"/>
  <c r="AA140" i="55"/>
  <c r="AA118" i="55"/>
  <c r="AA47" i="55"/>
  <c r="AA35" i="55"/>
  <c r="AA154" i="55"/>
  <c r="AA30" i="55"/>
  <c r="AA37" i="55"/>
  <c r="AA164" i="55"/>
  <c r="AA53" i="55"/>
  <c r="AA74" i="55"/>
  <c r="AA39" i="55"/>
  <c r="AA62" i="55"/>
  <c r="AA85" i="55"/>
  <c r="AA7" i="55"/>
  <c r="AA81" i="55"/>
  <c r="AA122" i="55"/>
  <c r="AA34" i="55"/>
  <c r="AA61" i="55"/>
  <c r="AA84" i="55"/>
  <c r="AA147" i="55"/>
  <c r="AA82" i="55"/>
  <c r="AA123" i="55"/>
  <c r="AA88" i="55"/>
  <c r="AA163" i="55"/>
  <c r="AA157" i="55"/>
  <c r="AA109" i="55"/>
  <c r="AA102" i="55"/>
  <c r="AA161" i="55"/>
  <c r="AA40" i="55"/>
  <c r="AA46" i="55"/>
  <c r="AA16" i="55"/>
  <c r="AA5" i="55"/>
  <c r="AA23" i="55"/>
  <c r="AA68" i="55"/>
  <c r="AA170" i="55"/>
  <c r="AA156" i="55"/>
  <c r="AA144" i="55"/>
  <c r="AA45" i="55"/>
  <c r="A87" i="54"/>
  <c r="A86" i="54"/>
  <c r="A88" i="54"/>
  <c r="BI75" i="54"/>
  <c r="BI76" i="54"/>
  <c r="BI77" i="54"/>
  <c r="BI78" i="54"/>
  <c r="BI79" i="54"/>
  <c r="BI80" i="54"/>
  <c r="BI81" i="54"/>
  <c r="BI82" i="54"/>
  <c r="BI83" i="54"/>
  <c r="BI84" i="54"/>
  <c r="BI85" i="54"/>
  <c r="BI86" i="54"/>
  <c r="BI87" i="54"/>
  <c r="BI88" i="54"/>
  <c r="BI74" i="54"/>
  <c r="AF74" i="54" s="1"/>
  <c r="BI59" i="54"/>
  <c r="BI60" i="54"/>
  <c r="BI61" i="54"/>
  <c r="BI62" i="54"/>
  <c r="BI63" i="54"/>
  <c r="BI64" i="54"/>
  <c r="BI65" i="54"/>
  <c r="BI66" i="54"/>
  <c r="BI67" i="54"/>
  <c r="BI68" i="54"/>
  <c r="BI69" i="54"/>
  <c r="BI70" i="54"/>
  <c r="AF70" i="54" s="1"/>
  <c r="BI58" i="54"/>
  <c r="BI41" i="54"/>
  <c r="BI42" i="54"/>
  <c r="BI43" i="54"/>
  <c r="BI44" i="54"/>
  <c r="BI45" i="54"/>
  <c r="BI46" i="54"/>
  <c r="BI47" i="54"/>
  <c r="BI48" i="54"/>
  <c r="BI49" i="54"/>
  <c r="BI50" i="54"/>
  <c r="AF50" i="54" s="1"/>
  <c r="BI51" i="54"/>
  <c r="AF52" i="54"/>
  <c r="AF53" i="54"/>
  <c r="BI40" i="54"/>
  <c r="AF40" i="54" s="1"/>
  <c r="BI23" i="54"/>
  <c r="BI24" i="54"/>
  <c r="BI25" i="54"/>
  <c r="BI26" i="54"/>
  <c r="BI27" i="54"/>
  <c r="BI28" i="54"/>
  <c r="BI29" i="54"/>
  <c r="BI30" i="54"/>
  <c r="BI31" i="54"/>
  <c r="BI32" i="54"/>
  <c r="AF32" i="54" s="1"/>
  <c r="BI33" i="54"/>
  <c r="BI34" i="54"/>
  <c r="BI35" i="54"/>
  <c r="BI36" i="54"/>
  <c r="AF36" i="54" s="1"/>
  <c r="BI22" i="54"/>
  <c r="BI7" i="54"/>
  <c r="BI8" i="54"/>
  <c r="BI9" i="54"/>
  <c r="BI10" i="54"/>
  <c r="BI11" i="54"/>
  <c r="BI12" i="54"/>
  <c r="BI13" i="54"/>
  <c r="BI14" i="54"/>
  <c r="BI15" i="54"/>
  <c r="BI16" i="54"/>
  <c r="BI17" i="54"/>
  <c r="BI18" i="54"/>
  <c r="AF18" i="54" s="1"/>
  <c r="BI6" i="54"/>
  <c r="AF85" i="54" l="1"/>
  <c r="AF81" i="54"/>
  <c r="AF77" i="54"/>
  <c r="AF84" i="54"/>
  <c r="AF80" i="54"/>
  <c r="AF76" i="54"/>
  <c r="AF83" i="54"/>
  <c r="AF79" i="54"/>
  <c r="AF75" i="54"/>
  <c r="AF82" i="54"/>
  <c r="AF78" i="54"/>
  <c r="AF62" i="54"/>
  <c r="AF61" i="54"/>
  <c r="AF68" i="54"/>
  <c r="AF64" i="54"/>
  <c r="AF60" i="54"/>
  <c r="AF66" i="54"/>
  <c r="AF69" i="54"/>
  <c r="AF65" i="54"/>
  <c r="AF58" i="54"/>
  <c r="AF67" i="54"/>
  <c r="AF63" i="54"/>
  <c r="AF59" i="54"/>
  <c r="AF42" i="54"/>
  <c r="AF49" i="54"/>
  <c r="AF45" i="54"/>
  <c r="AF41" i="54"/>
  <c r="AF48" i="54"/>
  <c r="AF44" i="54"/>
  <c r="AF46" i="54"/>
  <c r="AF51" i="54"/>
  <c r="AF47" i="54"/>
  <c r="AF43" i="54"/>
  <c r="AF35" i="54"/>
  <c r="AF31" i="54"/>
  <c r="AF27" i="54"/>
  <c r="AF23" i="54"/>
  <c r="AF24" i="54"/>
  <c r="AF34" i="54"/>
  <c r="AF30" i="54"/>
  <c r="AF26" i="54"/>
  <c r="AF28" i="54"/>
  <c r="AF22" i="54"/>
  <c r="AF33" i="54"/>
  <c r="AF29" i="54"/>
  <c r="AF25" i="54"/>
  <c r="AF10" i="54"/>
  <c r="AF9" i="54"/>
  <c r="AF16" i="54"/>
  <c r="AF12" i="54"/>
  <c r="AF8" i="54"/>
  <c r="AF14" i="54"/>
  <c r="AF17" i="54"/>
  <c r="AF13" i="54"/>
  <c r="AF6" i="54"/>
  <c r="AF15" i="54"/>
  <c r="AF11" i="54"/>
  <c r="AF7" i="54"/>
  <c r="AF87" i="54"/>
  <c r="AF88" i="54"/>
  <c r="AF86" i="54"/>
  <c r="AA29" i="37"/>
  <c r="AA29" i="52"/>
  <c r="X3" i="37"/>
  <c r="U2" i="55"/>
  <c r="V2" i="55"/>
  <c r="W2" i="55"/>
  <c r="X2" i="55"/>
  <c r="Y2" i="55"/>
  <c r="Z2" i="55"/>
  <c r="U173" i="55"/>
  <c r="V173" i="55"/>
  <c r="W173" i="55"/>
  <c r="X173" i="55"/>
  <c r="Y173" i="55"/>
  <c r="Z173" i="55"/>
  <c r="G26" i="38"/>
  <c r="B26" i="38"/>
  <c r="L26" i="38" s="1"/>
  <c r="B27" i="38"/>
  <c r="A28" i="38"/>
  <c r="A27" i="38"/>
  <c r="A26" i="38"/>
  <c r="X3" i="52"/>
  <c r="X2" i="52"/>
  <c r="Y2" i="52"/>
  <c r="Z2" i="52"/>
  <c r="K26" i="38" l="1"/>
  <c r="J26" i="38"/>
  <c r="X2" i="37"/>
  <c r="Y2" i="37"/>
  <c r="Z2" i="37"/>
  <c r="BC3" i="54"/>
  <c r="BD3" i="54"/>
  <c r="BE3" i="54"/>
  <c r="BF3" i="54"/>
  <c r="BG3" i="54"/>
  <c r="BH3" i="54"/>
  <c r="A25" i="38"/>
  <c r="A24" i="38"/>
  <c r="V2" i="52"/>
  <c r="W2" i="52"/>
  <c r="W2" i="37"/>
  <c r="V2" i="37"/>
  <c r="C173" i="55" l="1"/>
  <c r="D173" i="55"/>
  <c r="E173" i="55"/>
  <c r="F173" i="55"/>
  <c r="G173" i="55"/>
  <c r="H173" i="55"/>
  <c r="I173" i="55"/>
  <c r="J173" i="55"/>
  <c r="K173" i="55"/>
  <c r="L173" i="55"/>
  <c r="M173" i="55"/>
  <c r="N173" i="55"/>
  <c r="O173" i="55"/>
  <c r="P173" i="55"/>
  <c r="Q173" i="55"/>
  <c r="R173" i="55"/>
  <c r="S173" i="55"/>
  <c r="T173" i="55"/>
  <c r="AA173" i="55"/>
  <c r="B173" i="55"/>
  <c r="A23" i="38"/>
  <c r="A22" i="38"/>
  <c r="T2" i="55" l="1"/>
  <c r="G27" i="38"/>
  <c r="L27" i="38" s="1"/>
  <c r="G25" i="38"/>
  <c r="B25" i="38"/>
  <c r="T2" i="52"/>
  <c r="U2" i="52"/>
  <c r="U2" i="37"/>
  <c r="T2" i="37"/>
  <c r="BB3" i="54"/>
  <c r="AA28" i="52"/>
  <c r="AA28" i="37"/>
  <c r="AA16" i="52"/>
  <c r="T3" i="52"/>
  <c r="U3" i="52"/>
  <c r="V3" i="52"/>
  <c r="W3" i="52"/>
  <c r="Y3" i="52"/>
  <c r="Z3" i="52"/>
  <c r="C3" i="52"/>
  <c r="D3" i="52"/>
  <c r="E3" i="52"/>
  <c r="F3" i="52"/>
  <c r="G3" i="52"/>
  <c r="H3" i="52"/>
  <c r="I3" i="52"/>
  <c r="J3" i="52"/>
  <c r="K3" i="52"/>
  <c r="L3" i="52"/>
  <c r="M3" i="52"/>
  <c r="N3" i="52"/>
  <c r="O3" i="52"/>
  <c r="P3" i="52"/>
  <c r="Q3" i="52"/>
  <c r="R3" i="52"/>
  <c r="S3" i="52"/>
  <c r="B3" i="52"/>
  <c r="J27" i="38" l="1"/>
  <c r="K27" i="38"/>
  <c r="L25" i="38"/>
  <c r="AA3" i="52"/>
  <c r="C2" i="55"/>
  <c r="D2" i="55"/>
  <c r="E2" i="55"/>
  <c r="F2" i="55"/>
  <c r="G2" i="55"/>
  <c r="H2" i="55"/>
  <c r="I2" i="55"/>
  <c r="J2" i="55"/>
  <c r="K2" i="55"/>
  <c r="L2" i="55"/>
  <c r="M2" i="55"/>
  <c r="N2" i="55"/>
  <c r="O2" i="55"/>
  <c r="P2" i="55"/>
  <c r="Q2" i="55"/>
  <c r="R2" i="55"/>
  <c r="S2" i="55"/>
  <c r="B2" i="55"/>
  <c r="A21" i="38"/>
  <c r="A20" i="38"/>
  <c r="A19" i="38"/>
  <c r="A18" i="38"/>
  <c r="A17" i="38"/>
  <c r="A16" i="38"/>
  <c r="A15" i="38"/>
  <c r="A14" i="38"/>
  <c r="A13" i="38"/>
  <c r="A12" i="38"/>
  <c r="A11" i="38"/>
  <c r="A10" i="38"/>
  <c r="A9" i="38"/>
  <c r="A8" i="38"/>
  <c r="A7" i="38"/>
  <c r="A6" i="38"/>
  <c r="A5" i="38"/>
  <c r="A4" i="38"/>
  <c r="C2" i="52"/>
  <c r="D2" i="52"/>
  <c r="E2" i="52"/>
  <c r="F2" i="52"/>
  <c r="G2" i="52"/>
  <c r="H2" i="52"/>
  <c r="I2" i="52"/>
  <c r="J2" i="52"/>
  <c r="K2" i="52"/>
  <c r="L2" i="52"/>
  <c r="M2" i="52"/>
  <c r="N2" i="52"/>
  <c r="O2" i="52"/>
  <c r="P2" i="52"/>
  <c r="Q2" i="52"/>
  <c r="R2" i="52"/>
  <c r="S2" i="52"/>
  <c r="B2" i="52"/>
  <c r="AK3" i="54"/>
  <c r="AL3" i="54"/>
  <c r="AM3" i="54"/>
  <c r="AN3" i="54"/>
  <c r="AO3" i="54"/>
  <c r="AP3" i="54"/>
  <c r="AQ3" i="54"/>
  <c r="AR3" i="54"/>
  <c r="AS3" i="54"/>
  <c r="AT3" i="54"/>
  <c r="AU3" i="54"/>
  <c r="AV3" i="54"/>
  <c r="AW3" i="54"/>
  <c r="AX3" i="54"/>
  <c r="AY3" i="54"/>
  <c r="AZ3" i="54"/>
  <c r="BA3" i="54"/>
  <c r="AJ3" i="54"/>
  <c r="F2" i="37"/>
  <c r="G2" i="37"/>
  <c r="H2" i="37"/>
  <c r="I2" i="37"/>
  <c r="J2" i="37"/>
  <c r="K2" i="37"/>
  <c r="L2" i="37"/>
  <c r="M2" i="37"/>
  <c r="N2" i="37"/>
  <c r="O2" i="37"/>
  <c r="P2" i="37"/>
  <c r="Q2" i="37"/>
  <c r="R2" i="37"/>
  <c r="S2" i="37"/>
  <c r="E3" i="37"/>
  <c r="F3" i="37"/>
  <c r="G3" i="37"/>
  <c r="H3" i="37"/>
  <c r="I3" i="37"/>
  <c r="J3" i="37"/>
  <c r="K3" i="37"/>
  <c r="L3" i="37"/>
  <c r="E2" i="37"/>
  <c r="D2" i="37"/>
  <c r="C2" i="37"/>
  <c r="B2" i="37"/>
  <c r="J25" i="38" l="1"/>
  <c r="K25" i="38"/>
  <c r="AB28" i="52"/>
  <c r="AB29" i="52"/>
  <c r="AB16" i="52"/>
  <c r="AA27" i="52"/>
  <c r="AB27" i="52" s="1"/>
  <c r="AA27" i="37"/>
  <c r="G17" i="38"/>
  <c r="B17" i="38"/>
  <c r="L17" i="38" l="1"/>
  <c r="B4" i="38"/>
  <c r="G4" i="38"/>
  <c r="J17" i="38" l="1"/>
  <c r="K17" i="38"/>
  <c r="L4" i="38"/>
  <c r="J4" i="38" s="1"/>
  <c r="B13" i="38"/>
  <c r="G13" i="38"/>
  <c r="K4" i="38" l="1"/>
  <c r="W3" i="37" l="1"/>
  <c r="Y3" i="37"/>
  <c r="Z3" i="37"/>
  <c r="C3" i="37"/>
  <c r="D3" i="37"/>
  <c r="M3" i="37"/>
  <c r="N3" i="37"/>
  <c r="O3" i="37"/>
  <c r="P3" i="37"/>
  <c r="Q3" i="37"/>
  <c r="R3" i="37"/>
  <c r="S3" i="37"/>
  <c r="T3" i="37"/>
  <c r="U3" i="37"/>
  <c r="V3" i="37"/>
  <c r="B3" i="37"/>
  <c r="AA15" i="52" l="1"/>
  <c r="AB15" i="52" s="1"/>
  <c r="AA20" i="52"/>
  <c r="AB20" i="52" s="1"/>
  <c r="AA5" i="52"/>
  <c r="AB5" i="52" s="1"/>
  <c r="AA7" i="52"/>
  <c r="AB7" i="52" s="1"/>
  <c r="AA30" i="52"/>
  <c r="AB30" i="52" s="1"/>
  <c r="AA22" i="52"/>
  <c r="AB22" i="52" s="1"/>
  <c r="AA12" i="52"/>
  <c r="AB12" i="52" s="1"/>
  <c r="AA4" i="52"/>
  <c r="AB4" i="52" s="1"/>
  <c r="AA9" i="52"/>
  <c r="AB9" i="52" s="1"/>
  <c r="AA10" i="52"/>
  <c r="AB10" i="52" s="1"/>
  <c r="AA13" i="52"/>
  <c r="AB13" i="52" s="1"/>
  <c r="AA26" i="52"/>
  <c r="AB26" i="52" s="1"/>
  <c r="AA8" i="52"/>
  <c r="AB8" i="52" s="1"/>
  <c r="AA11" i="52"/>
  <c r="AB11" i="52" s="1"/>
  <c r="AA17" i="52"/>
  <c r="AB17" i="52" s="1"/>
  <c r="AA18" i="52"/>
  <c r="AB18" i="52" s="1"/>
  <c r="AA23" i="52"/>
  <c r="AB23" i="52" s="1"/>
  <c r="AA6" i="52"/>
  <c r="AB6" i="52" s="1"/>
  <c r="AA25" i="52"/>
  <c r="AB25" i="52" s="1"/>
  <c r="AA19" i="52"/>
  <c r="AB19" i="52" s="1"/>
  <c r="AA14" i="52"/>
  <c r="AB14" i="52" s="1"/>
  <c r="AA24" i="52"/>
  <c r="AB24" i="52" s="1"/>
  <c r="AA21" i="52"/>
  <c r="AB21" i="52" s="1"/>
  <c r="B24" i="38" l="1"/>
  <c r="G24" i="38"/>
  <c r="L24" i="38" l="1"/>
  <c r="J24" i="38"/>
  <c r="K24" i="38"/>
  <c r="G7" i="38"/>
  <c r="G8" i="38"/>
  <c r="G6" i="38"/>
  <c r="AA13" i="37" l="1"/>
  <c r="AA22" i="37"/>
  <c r="AA17" i="37"/>
  <c r="AA14" i="37"/>
  <c r="AA7" i="37"/>
  <c r="AA20" i="37"/>
  <c r="AA26" i="37"/>
  <c r="AA10" i="37"/>
  <c r="AA12" i="37"/>
  <c r="AA5" i="37"/>
  <c r="AA18" i="37"/>
  <c r="AA23" i="37"/>
  <c r="AA19" i="37"/>
  <c r="AA9" i="37"/>
  <c r="AA16" i="37"/>
  <c r="AA4" i="37"/>
  <c r="AA15" i="37"/>
  <c r="AA21" i="37"/>
  <c r="AA25" i="37"/>
  <c r="AA6" i="37"/>
  <c r="AA30" i="37"/>
  <c r="AA11" i="37"/>
  <c r="AA24" i="37"/>
  <c r="AA8" i="37"/>
  <c r="I3" i="38" l="1"/>
  <c r="H3" i="38"/>
  <c r="F3" i="38"/>
  <c r="E3" i="38"/>
  <c r="D3" i="38"/>
  <c r="C3" i="38"/>
  <c r="G28" i="38"/>
  <c r="B28" i="38"/>
  <c r="G23" i="38"/>
  <c r="B23" i="38"/>
  <c r="G22" i="38"/>
  <c r="B22" i="38"/>
  <c r="G21" i="38"/>
  <c r="B21" i="38"/>
  <c r="G20" i="38"/>
  <c r="B20" i="38"/>
  <c r="G19" i="38"/>
  <c r="B19" i="38"/>
  <c r="G18" i="38"/>
  <c r="B18" i="38"/>
  <c r="G16" i="38"/>
  <c r="B16" i="38"/>
  <c r="G15" i="38"/>
  <c r="B15" i="38"/>
  <c r="L15" i="38" s="1"/>
  <c r="G14" i="38"/>
  <c r="B14" i="38"/>
  <c r="G12" i="38"/>
  <c r="B12" i="38"/>
  <c r="G11" i="38"/>
  <c r="B11" i="38"/>
  <c r="L11" i="38" s="1"/>
  <c r="G10" i="38"/>
  <c r="B10" i="38"/>
  <c r="G9" i="38"/>
  <c r="B9" i="38"/>
  <c r="B8" i="38"/>
  <c r="B7" i="38"/>
  <c r="L7" i="38" s="1"/>
  <c r="B6" i="38"/>
  <c r="G5" i="38"/>
  <c r="B5" i="38"/>
  <c r="K15" i="38" l="1"/>
  <c r="J15" i="38"/>
  <c r="K11" i="38"/>
  <c r="J11" i="38"/>
  <c r="K7" i="38"/>
  <c r="J7" i="38"/>
  <c r="B3" i="38"/>
  <c r="L20" i="38"/>
  <c r="L28" i="38"/>
  <c r="L8" i="38"/>
  <c r="L12" i="38"/>
  <c r="L16" i="38"/>
  <c r="L21" i="38"/>
  <c r="L5" i="38"/>
  <c r="L13" i="38"/>
  <c r="L18" i="38"/>
  <c r="L22" i="38"/>
  <c r="G3" i="38"/>
  <c r="L9" i="38"/>
  <c r="L6" i="38"/>
  <c r="L14" i="38"/>
  <c r="L23" i="38"/>
  <c r="L10" i="38"/>
  <c r="L19" i="38"/>
  <c r="K23" i="38" l="1"/>
  <c r="J23" i="38"/>
  <c r="K5" i="38"/>
  <c r="J5" i="38"/>
  <c r="K14" i="38"/>
  <c r="J14" i="38"/>
  <c r="K22" i="38"/>
  <c r="J22" i="38"/>
  <c r="K21" i="38"/>
  <c r="J21" i="38"/>
  <c r="K28" i="38"/>
  <c r="J28" i="38"/>
  <c r="K18" i="38"/>
  <c r="J18" i="38"/>
  <c r="K16" i="38"/>
  <c r="J16" i="38"/>
  <c r="K20" i="38"/>
  <c r="J20" i="38"/>
  <c r="K10" i="38"/>
  <c r="J10" i="38"/>
  <c r="K9" i="38"/>
  <c r="J9" i="38"/>
  <c r="K13" i="38"/>
  <c r="J13" i="38"/>
  <c r="K12" i="38"/>
  <c r="J12" i="38"/>
  <c r="K8" i="38"/>
  <c r="J8" i="38"/>
  <c r="K6" i="38"/>
  <c r="J6" i="38"/>
  <c r="K19" i="38"/>
  <c r="J19" i="38"/>
  <c r="L3" i="38"/>
  <c r="J3" i="38" s="1"/>
  <c r="G29" i="38" l="1"/>
  <c r="E29" i="38"/>
  <c r="K3" i="38"/>
  <c r="I29" i="38"/>
  <c r="F29" i="38"/>
  <c r="B29" i="38"/>
  <c r="D29" i="38"/>
  <c r="H29" i="38"/>
  <c r="C29" i="38"/>
  <c r="AA3" i="37" l="1"/>
  <c r="AB28" i="37" l="1"/>
  <c r="AB29" i="37"/>
  <c r="AB7" i="37"/>
  <c r="AB27" i="37"/>
  <c r="AB11" i="37"/>
  <c r="AB23" i="37"/>
  <c r="AB25" i="37"/>
  <c r="AB10" i="37"/>
  <c r="AB17" i="37"/>
  <c r="AB6" i="37"/>
  <c r="AB26" i="37"/>
  <c r="AB9" i="37"/>
  <c r="AB22" i="37"/>
  <c r="AB14" i="37"/>
  <c r="AB13" i="37"/>
  <c r="AB20" i="37"/>
  <c r="AB16" i="37"/>
  <c r="AB12" i="37"/>
  <c r="AB18" i="37"/>
  <c r="AB19" i="37"/>
  <c r="AB30" i="37"/>
  <c r="AB5" i="37"/>
  <c r="AB21" i="37"/>
  <c r="AB8" i="37"/>
  <c r="AB15" i="37"/>
  <c r="AB4" i="37"/>
  <c r="AB24" i="37"/>
</calcChain>
</file>

<file path=xl/sharedStrings.xml><?xml version="1.0" encoding="utf-8"?>
<sst xmlns="http://schemas.openxmlformats.org/spreadsheetml/2006/main" count="620" uniqueCount="287">
  <si>
    <t>TOTAL</t>
    <phoneticPr fontId="19" type="noConversion"/>
  </si>
  <si>
    <t>Montendre</t>
  </si>
  <si>
    <t>% hommes</t>
  </si>
  <si>
    <t>NOM &amp; Prénom</t>
    <phoneticPr fontId="19" type="noConversion"/>
  </si>
  <si>
    <t>Aubeterre</t>
  </si>
  <si>
    <t>3ème Série H</t>
  </si>
  <si>
    <t>La Palmyre</t>
  </si>
  <si>
    <t>Niort</t>
  </si>
  <si>
    <t>Bressuire</t>
  </si>
  <si>
    <t>TOTAL</t>
  </si>
  <si>
    <t>Messieurs</t>
  </si>
  <si>
    <t>Idx</t>
  </si>
  <si>
    <t>Classement</t>
  </si>
  <si>
    <t>GRAINES D'ELITE</t>
  </si>
  <si>
    <t>Femmes</t>
  </si>
  <si>
    <t>2ème Série H</t>
  </si>
  <si>
    <t>Classement brut</t>
  </si>
  <si>
    <t>Dames</t>
  </si>
  <si>
    <t>%</t>
  </si>
  <si>
    <t>% femmes</t>
  </si>
  <si>
    <t>Classement Net</t>
    <phoneticPr fontId="19" type="noConversion"/>
  </si>
  <si>
    <t>Royan</t>
  </si>
  <si>
    <t>Saintes</t>
  </si>
  <si>
    <t>1ère Série H</t>
  </si>
  <si>
    <t>Homme</t>
  </si>
  <si>
    <t>NOM &amp; Prénom</t>
  </si>
  <si>
    <t>1ère série F</t>
  </si>
  <si>
    <t>2ème série F</t>
  </si>
  <si>
    <t>Pourcentage</t>
  </si>
  <si>
    <t>Club</t>
    <phoneticPr fontId="0" type="noConversion"/>
  </si>
  <si>
    <t xml:space="preserve">Séries </t>
  </si>
  <si>
    <t>4ème Serie H</t>
  </si>
  <si>
    <t>Cognac</t>
  </si>
  <si>
    <t>LA PALMYRE GOLF RESORT</t>
  </si>
  <si>
    <t>GOLF LA ROCHELLE SUD</t>
  </si>
  <si>
    <t>GOLF CLUB DE MONTENDRE</t>
  </si>
  <si>
    <t>ANGOULEME GOLF L'HIRONDELLE</t>
  </si>
  <si>
    <t>GOLF DU HAUT-POITOU</t>
  </si>
  <si>
    <t>GOLF BLUEGREEN NIORT ROMAGNE</t>
  </si>
  <si>
    <t>GOLF DU COGNAC</t>
  </si>
  <si>
    <t>GOLF DE LA PREE - LA ROCHELLE</t>
  </si>
  <si>
    <t>La Pree La Rochelle</t>
  </si>
  <si>
    <t>Mazieres</t>
  </si>
  <si>
    <t>Oleron</t>
  </si>
  <si>
    <t>Rochelle Sud</t>
  </si>
  <si>
    <t>Angouleme Hiron</t>
  </si>
  <si>
    <t>Rochefort Ocean</t>
  </si>
  <si>
    <t>Ch. Vallade</t>
  </si>
  <si>
    <t>Haut Poitou</t>
  </si>
  <si>
    <t xml:space="preserve">Les TOPS en Cumul </t>
  </si>
  <si>
    <r>
      <t xml:space="preserve">                   Où       </t>
    </r>
    <r>
      <rPr>
        <b/>
        <sz val="28"/>
        <color indexed="8"/>
        <rFont val="Calibri"/>
        <family val="2"/>
      </rPr>
      <t xml:space="preserve">  </t>
    </r>
    <r>
      <rPr>
        <b/>
        <sz val="28"/>
        <color theme="1"/>
        <rFont val="Calibri"/>
        <family val="2"/>
        <scheme val="minor"/>
      </rPr>
      <t xml:space="preserve"> Qui</t>
    </r>
  </si>
  <si>
    <t>Autres</t>
  </si>
  <si>
    <t xml:space="preserve">                  Où &gt;                               Qui</t>
  </si>
  <si>
    <t xml:space="preserve">            Quoi                                          Où</t>
  </si>
  <si>
    <t>Poitiers-Chalons</t>
  </si>
  <si>
    <t>Mignaloux</t>
  </si>
  <si>
    <t>Preze</t>
  </si>
  <si>
    <t>Roche Posay</t>
  </si>
  <si>
    <t>Jour 1</t>
  </si>
  <si>
    <t>Jour 2</t>
  </si>
  <si>
    <t>Trou en 1</t>
  </si>
  <si>
    <t>nombre</t>
  </si>
  <si>
    <t>nom</t>
  </si>
  <si>
    <t>Loudun</t>
  </si>
  <si>
    <t>parcours</t>
  </si>
  <si>
    <t>Trou en un</t>
  </si>
  <si>
    <t>Gagnants Concours d'Approche &gt;</t>
  </si>
  <si>
    <t>GOLF DE SAINTES</t>
  </si>
  <si>
    <t>1ère Série M</t>
  </si>
  <si>
    <t>2ème Série M</t>
  </si>
  <si>
    <t>3ème Série M</t>
  </si>
  <si>
    <t>1ère Série D</t>
  </si>
  <si>
    <t>2ème Série D</t>
  </si>
  <si>
    <t>GOLF DE MIGNALOUX</t>
  </si>
  <si>
    <t xml:space="preserve">Brut </t>
  </si>
  <si>
    <t>Net</t>
  </si>
  <si>
    <t>La Domangere</t>
  </si>
  <si>
    <t>GOLF DE BRESSUIRE</t>
  </si>
  <si>
    <t>La Porcelaine</t>
  </si>
  <si>
    <t>GOLF DU CHATEAU DE LA VALLADE</t>
  </si>
  <si>
    <t>GOLF LA ROCHE POSAY</t>
  </si>
  <si>
    <t>GOLF BLUEGREEN MAZIERES EN GATINE</t>
  </si>
  <si>
    <t>Soulisse Christophe</t>
  </si>
  <si>
    <t>Soulisse Marielle</t>
  </si>
  <si>
    <t>Robichon Michel</t>
  </si>
  <si>
    <t>Robichon Nadine</t>
  </si>
  <si>
    <t>1ère Série Dames 0/25.9   BRUT</t>
  </si>
  <si>
    <t>1ère Série Dames 0/25.9   NET</t>
  </si>
  <si>
    <t>1ère Série Messieurs 0/17.9   BRUT</t>
  </si>
  <si>
    <t>1ère Série Messieurs 0/17.9   NET</t>
  </si>
  <si>
    <t>2ème Série Dames 26/ 54   BRUT</t>
  </si>
  <si>
    <t>2ème Série Dames 26/ 54   NET</t>
  </si>
  <si>
    <t>GOLF DE LOUDUN-FONTEVRAUD</t>
  </si>
  <si>
    <t>GOLF LA ROCHELLE SUD (OTUS)</t>
  </si>
  <si>
    <t>Ropars Thierry</t>
  </si>
  <si>
    <t>Monteil Pascal</t>
  </si>
  <si>
    <t>GOLF DOMAINE DES FORGES</t>
  </si>
  <si>
    <t>2ème Série Messieurs 18/23.9   BRUT</t>
  </si>
  <si>
    <t>3ème Série Messieurs 24/54 BRUT</t>
  </si>
  <si>
    <t>2ème Série Messieurs 18/23.9   NET</t>
  </si>
  <si>
    <t>3ème Série Messieurs 24/54 NET</t>
  </si>
  <si>
    <t>GOLF BLUEGREEN MAZIERES EN GATINE 2</t>
  </si>
  <si>
    <t>Domaine des Forges</t>
  </si>
  <si>
    <t>Bodin Jean Marie</t>
  </si>
  <si>
    <t>Bouland André</t>
  </si>
  <si>
    <t>Bouland Sylvie</t>
  </si>
  <si>
    <t>GOLF CLUB DE MORTEMART</t>
  </si>
  <si>
    <t>GOLF DE LA PORCELAINE</t>
  </si>
  <si>
    <t>GOLF DE MIGNALOUX 2</t>
  </si>
  <si>
    <t>GOLF INTERNATIONAL DE LA PREZE</t>
  </si>
  <si>
    <t>Mortemart</t>
  </si>
  <si>
    <t>GOLF DE SAUMUR</t>
  </si>
  <si>
    <t>Saumur</t>
  </si>
  <si>
    <t>Tempereau Pierre-Jean</t>
  </si>
  <si>
    <t>Clement Joel</t>
  </si>
  <si>
    <t>Centomo Jean Louis</t>
  </si>
  <si>
    <t>Jacinto Lionel</t>
  </si>
  <si>
    <t>Bize Christophe</t>
  </si>
  <si>
    <t>Delfortrie Stephane</t>
  </si>
  <si>
    <t>Pousse Thierry</t>
  </si>
  <si>
    <t>Golla Michel</t>
  </si>
  <si>
    <t>Kerfers Claude</t>
  </si>
  <si>
    <t>Maillet Pascal</t>
  </si>
  <si>
    <t>Chauvet Jean-Marc</t>
  </si>
  <si>
    <t>Robelin Michel</t>
  </si>
  <si>
    <t>Khath Sarun</t>
  </si>
  <si>
    <t>Hamann Francis</t>
  </si>
  <si>
    <t>Hebert Gilles</t>
  </si>
  <si>
    <t>Roy Didier</t>
  </si>
  <si>
    <t>Vincent Jean Claude</t>
  </si>
  <si>
    <t>Colonna D'Istria Lucien</t>
  </si>
  <si>
    <t>Chaintrier Olivier</t>
  </si>
  <si>
    <t>Barreau Olivier</t>
  </si>
  <si>
    <t>Comin Didier</t>
  </si>
  <si>
    <t>Forget Francis</t>
  </si>
  <si>
    <t>Raynaud Jean-Yves</t>
  </si>
  <si>
    <t>Charennac Regis</t>
  </si>
  <si>
    <t>Cmcas Angouleme</t>
  </si>
  <si>
    <t>Roussel Dominique</t>
  </si>
  <si>
    <t>Churlaud Jean Pierre</t>
  </si>
  <si>
    <t>Carrez Frederic</t>
  </si>
  <si>
    <t>Fevrier Dominique</t>
  </si>
  <si>
    <t>Herveau Dominique</t>
  </si>
  <si>
    <t>Favreau Jannick</t>
  </si>
  <si>
    <t>Nouvelle-Aquitaine</t>
  </si>
  <si>
    <t>Guy Hubert</t>
  </si>
  <si>
    <t>Breton Jean - Pierre</t>
  </si>
  <si>
    <t>Villeneuve Michel</t>
  </si>
  <si>
    <t>Laurant Patrick</t>
  </si>
  <si>
    <t>Galmiche Daniel</t>
  </si>
  <si>
    <t>Geay Alain</t>
  </si>
  <si>
    <t>Gourmelen Bernard</t>
  </si>
  <si>
    <t>Grassin Christian</t>
  </si>
  <si>
    <t>Gibault Jean Marie</t>
  </si>
  <si>
    <t>Tinevez Jean Marie</t>
  </si>
  <si>
    <t>Chrysostome Thomas</t>
  </si>
  <si>
    <t>Marticou Luc</t>
  </si>
  <si>
    <t>Langlois Raymond</t>
  </si>
  <si>
    <t>Levasseur Gérard</t>
  </si>
  <si>
    <t>Sault Patrick</t>
  </si>
  <si>
    <t>Lardier Jean-Luc</t>
  </si>
  <si>
    <t>Oger Jacques</t>
  </si>
  <si>
    <t>Sarlay Alexandre Sandor</t>
  </si>
  <si>
    <t>Germain Janick</t>
  </si>
  <si>
    <t>Pouhet Michel</t>
  </si>
  <si>
    <t>Jolys René</t>
  </si>
  <si>
    <t>Pain Jean Marie</t>
  </si>
  <si>
    <t>Huet Loïc</t>
  </si>
  <si>
    <t>Margerit Dominique</t>
  </si>
  <si>
    <t>Rigoutat Philippe</t>
  </si>
  <si>
    <t>Poinsot Cyril</t>
  </si>
  <si>
    <t>Nazareth Bertrand</t>
  </si>
  <si>
    <t>Gabet Willy</t>
  </si>
  <si>
    <t>Houdre Patrick</t>
  </si>
  <si>
    <t>Boinot Jean-Louis</t>
  </si>
  <si>
    <t>Beaughon Thierry</t>
  </si>
  <si>
    <t>Foucher Jean-Marie</t>
  </si>
  <si>
    <t>Marchand Louisette</t>
  </si>
  <si>
    <t>Grassin Joelle</t>
  </si>
  <si>
    <t>Jacinto Roselyne</t>
  </si>
  <si>
    <t>Rutten Sylvie</t>
  </si>
  <si>
    <t>Marot Christiane</t>
  </si>
  <si>
    <t>Causel Danielle</t>
  </si>
  <si>
    <t>Le Goff Bellet Sylvie</t>
  </si>
  <si>
    <t>Parrou Elena</t>
  </si>
  <si>
    <t>Collowald Corinne</t>
  </si>
  <si>
    <t>Lancon Daniele</t>
  </si>
  <si>
    <t>Marticou Marie Stéphanie</t>
  </si>
  <si>
    <t>Roussel Danielle</t>
  </si>
  <si>
    <t>Oger Marie Jose</t>
  </si>
  <si>
    <t>Sarlay Isabelle</t>
  </si>
  <si>
    <t>Monneau Fabienne</t>
  </si>
  <si>
    <t>Nicolas Cecile</t>
  </si>
  <si>
    <t>Carrez Catherine</t>
  </si>
  <si>
    <t>Poinsot Joëlle</t>
  </si>
  <si>
    <t>Nazareth Marie-Thérèse</t>
  </si>
  <si>
    <t>Lemercier Marc</t>
  </si>
  <si>
    <t>Viger Alain</t>
  </si>
  <si>
    <t>Bongard Patrick</t>
  </si>
  <si>
    <t>Enard Gilles</t>
  </si>
  <si>
    <t>Downie Graham</t>
  </si>
  <si>
    <t>Renaud Daniel</t>
  </si>
  <si>
    <t>Mechain Christophe</t>
  </si>
  <si>
    <t>Penaud Dominique</t>
  </si>
  <si>
    <t>Mutuelles</t>
  </si>
  <si>
    <t>Michelot Michel</t>
  </si>
  <si>
    <t>Martineau Daniel</t>
  </si>
  <si>
    <t>Gonelle Bruno</t>
  </si>
  <si>
    <t>Raffoux Philippe</t>
  </si>
  <si>
    <t>Gardais Olivier</t>
  </si>
  <si>
    <t>Vignault Pierre</t>
  </si>
  <si>
    <t>Vernaire Lionel</t>
  </si>
  <si>
    <t>Tevenin Jean-Louis</t>
  </si>
  <si>
    <t>Bonneau Gilles</t>
  </si>
  <si>
    <t>Elie Didier</t>
  </si>
  <si>
    <t>David Jean</t>
  </si>
  <si>
    <t>Differ Michel</t>
  </si>
  <si>
    <t>Vallet Dany</t>
  </si>
  <si>
    <t>Simon Jacques</t>
  </si>
  <si>
    <t>Boutillon Jacky</t>
  </si>
  <si>
    <t>Corgnac Gérard</t>
  </si>
  <si>
    <t>Erieau Jean-Jacques</t>
  </si>
  <si>
    <t>Limoges Christophe</t>
  </si>
  <si>
    <t>Hivelin Patrick</t>
  </si>
  <si>
    <t>Charron Jean-Pierre</t>
  </si>
  <si>
    <t>Tournepiche Claude</t>
  </si>
  <si>
    <t>Berry Eric</t>
  </si>
  <si>
    <t>Forlorou Michel</t>
  </si>
  <si>
    <t>Marcel Henri</t>
  </si>
  <si>
    <t>Spencer Malcolm</t>
  </si>
  <si>
    <t>Alidor Jacques</t>
  </si>
  <si>
    <t>Cai-Thi-Chan Michel</t>
  </si>
  <si>
    <t>Lesquelen Patrick</t>
  </si>
  <si>
    <t>Marchesini Jean-Claude</t>
  </si>
  <si>
    <t>Payro Gerard</t>
  </si>
  <si>
    <t>Machura Alain</t>
  </si>
  <si>
    <t>Macif Golf</t>
  </si>
  <si>
    <t>Milliot Philippe</t>
  </si>
  <si>
    <t>Deschamps Jacques</t>
  </si>
  <si>
    <t>Barbeau Jean François</t>
  </si>
  <si>
    <t>Briant Pierre</t>
  </si>
  <si>
    <t>Belliot Jacques</t>
  </si>
  <si>
    <t>Lledo André</t>
  </si>
  <si>
    <t>Ruano Angel</t>
  </si>
  <si>
    <t>Barro Marc</t>
  </si>
  <si>
    <t>Bobard Loic</t>
  </si>
  <si>
    <t>Joanny Joël</t>
  </si>
  <si>
    <t>Mathy Bernard</t>
  </si>
  <si>
    <t>Maufras Dominique</t>
  </si>
  <si>
    <t>Kauffmann Jean-Michel</t>
  </si>
  <si>
    <t>Charrier Michel</t>
  </si>
  <si>
    <t>Georges Roland</t>
  </si>
  <si>
    <t>Metais Danielle</t>
  </si>
  <si>
    <t>Roy Nicole</t>
  </si>
  <si>
    <t>De Bellegarde Réjane</t>
  </si>
  <si>
    <t>Maurial-Michelot Murielle</t>
  </si>
  <si>
    <t>Machura Christine</t>
  </si>
  <si>
    <t>Voudon Martine</t>
  </si>
  <si>
    <t>Tevenin Claudine</t>
  </si>
  <si>
    <t>Hivelin Dominique</t>
  </si>
  <si>
    <t>Goutorbe Chantal</t>
  </si>
  <si>
    <t>Lesquelen Josiane</t>
  </si>
  <si>
    <t>Toulet Margot</t>
  </si>
  <si>
    <t>Differ Frederique</t>
  </si>
  <si>
    <t>Vignault Marie-Paule</t>
  </si>
  <si>
    <t>Vernaire Catherine</t>
  </si>
  <si>
    <t>Erieau Claudine</t>
  </si>
  <si>
    <t>Santamaria Françoise</t>
  </si>
  <si>
    <t>Joanny Joëlle</t>
  </si>
  <si>
    <t>Texier Annick</t>
  </si>
  <si>
    <t>Boulestin Muriel</t>
  </si>
  <si>
    <t>Vultaggio Marina</t>
  </si>
  <si>
    <t>Kauffmann Béatrice</t>
  </si>
  <si>
    <t>Georges Carmen</t>
  </si>
  <si>
    <t>Castaing Nicole</t>
  </si>
  <si>
    <t>Ravignon Diane</t>
  </si>
  <si>
    <t>Bonus OK !</t>
  </si>
  <si>
    <t>Forget Francis + Levasseur Gérard</t>
  </si>
  <si>
    <t>Grassin Joelle + Collowald Corinne</t>
  </si>
  <si>
    <t>Downie Graham + Viger Alain</t>
  </si>
  <si>
    <t>De Bellegarde Réjane + Voudon Martine</t>
  </si>
  <si>
    <t>CONVIVIALES SENIORS/TOUR   2026</t>
  </si>
  <si>
    <t xml:space="preserve">STATS   Participation aux Conviviales  2026  par CLUB </t>
  </si>
  <si>
    <t>Challenge inter Club des CONVIVIALES  2026</t>
  </si>
  <si>
    <t>STATS   Participation  par Série aux Conviviales   2026</t>
  </si>
  <si>
    <t>Stats sur la participation par golfeur en  2026</t>
  </si>
  <si>
    <t>Les TOPs après : LA PALMYRE GOLF RESORT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</si>
</sst>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9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u/>
      <sz val="11"/>
      <color indexed="12"/>
      <name val="Calibri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indexed="12"/>
      <name val="Calibri"/>
      <family val="2"/>
    </font>
    <font>
      <b/>
      <sz val="22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6"/>
      <color theme="1"/>
      <name val="Calibri"/>
      <family val="2"/>
      <scheme val="minor"/>
    </font>
    <font>
      <sz val="8"/>
      <name val="Verdana"/>
      <family val="2"/>
    </font>
    <font>
      <sz val="12"/>
      <color indexed="8"/>
      <name val="Calibri"/>
      <family val="2"/>
    </font>
    <font>
      <sz val="7.7"/>
      <color indexed="8"/>
      <name val="Arial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6"/>
      <name val="Calibri"/>
      <family val="2"/>
      <scheme val="minor"/>
    </font>
    <font>
      <b/>
      <sz val="28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12"/>
      <color indexed="8"/>
      <name val="Arial"/>
      <family val="2"/>
    </font>
    <font>
      <b/>
      <sz val="18"/>
      <color indexed="12"/>
      <name val="Calibri"/>
      <family val="2"/>
    </font>
    <font>
      <b/>
      <sz val="16"/>
      <color indexed="8"/>
      <name val="Arial"/>
      <family val="2"/>
    </font>
    <font>
      <u/>
      <sz val="11"/>
      <color indexed="12"/>
      <name val="Calibri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12"/>
      <name val="Arial"/>
      <family val="2"/>
    </font>
    <font>
      <sz val="9"/>
      <color indexed="8"/>
      <name val="Arial"/>
      <family val="2"/>
    </font>
    <font>
      <b/>
      <sz val="12"/>
      <color indexed="12"/>
      <name val="Calibri"/>
      <family val="2"/>
    </font>
    <font>
      <u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4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6"/>
      <color indexed="8"/>
      <name val="Arial"/>
      <family val="2"/>
    </font>
    <font>
      <b/>
      <sz val="6"/>
      <color indexed="8"/>
      <name val="Arial"/>
      <family val="2"/>
    </font>
    <font>
      <b/>
      <sz val="7"/>
      <color indexed="8"/>
      <name val="Arial"/>
      <family val="2"/>
    </font>
    <font>
      <b/>
      <sz val="12"/>
      <name val="Arial"/>
      <family val="2"/>
    </font>
    <font>
      <sz val="12"/>
      <name val="Calibri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sz val="22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71FAFD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dotted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medium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</borders>
  <cellStyleXfs count="2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3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0" applyFont="0" applyBorder="0"/>
    <xf numFmtId="0" fontId="22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</cellStyleXfs>
  <cellXfs count="225">
    <xf numFmtId="0" fontId="0" fillId="0" borderId="0" xfId="0"/>
    <xf numFmtId="0" fontId="6" fillId="0" borderId="0" xfId="0" applyFont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14" fillId="0" borderId="0" xfId="0" applyFont="1"/>
    <xf numFmtId="0" fontId="0" fillId="0" borderId="0" xfId="0" applyAlignment="1">
      <alignment horizontal="center"/>
    </xf>
    <xf numFmtId="0" fontId="1" fillId="4" borderId="30" xfId="0" applyFont="1" applyFill="1" applyBorder="1" applyAlignment="1">
      <alignment horizontal="center" vertical="center" textRotation="90"/>
    </xf>
    <xf numFmtId="0" fontId="1" fillId="0" borderId="32" xfId="0" applyFont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10" fillId="0" borderId="35" xfId="0" applyFont="1" applyBorder="1" applyAlignment="1">
      <alignment horizontal="center"/>
    </xf>
    <xf numFmtId="0" fontId="24" fillId="16" borderId="1" xfId="0" applyFont="1" applyFill="1" applyBorder="1" applyAlignment="1">
      <alignment horizontal="center" vertical="center"/>
    </xf>
    <xf numFmtId="0" fontId="24" fillId="16" borderId="2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vertical="center" wrapText="1"/>
    </xf>
    <xf numFmtId="0" fontId="12" fillId="0" borderId="44" xfId="0" applyFont="1" applyBorder="1" applyAlignment="1">
      <alignment vertical="center" wrapText="1"/>
    </xf>
    <xf numFmtId="0" fontId="17" fillId="8" borderId="19" xfId="0" applyFont="1" applyFill="1" applyBorder="1" applyAlignment="1">
      <alignment horizontal="center" vertical="center" textRotation="90"/>
    </xf>
    <xf numFmtId="0" fontId="17" fillId="0" borderId="18" xfId="0" applyFont="1" applyBorder="1" applyAlignment="1">
      <alignment horizontal="center" vertical="center" textRotation="90"/>
    </xf>
    <xf numFmtId="0" fontId="17" fillId="9" borderId="18" xfId="0" applyFont="1" applyFill="1" applyBorder="1" applyAlignment="1">
      <alignment horizontal="center" vertical="center" textRotation="90"/>
    </xf>
    <xf numFmtId="0" fontId="17" fillId="7" borderId="18" xfId="0" applyFont="1" applyFill="1" applyBorder="1" applyAlignment="1">
      <alignment horizontal="center" vertical="center" textRotation="90"/>
    </xf>
    <xf numFmtId="0" fontId="17" fillId="4" borderId="14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164" fontId="5" fillId="0" borderId="45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7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3" fillId="14" borderId="0" xfId="0" applyFont="1" applyFill="1" applyAlignment="1">
      <alignment horizontal="left" wrapText="1"/>
    </xf>
    <xf numFmtId="0" fontId="21" fillId="14" borderId="0" xfId="0" applyFont="1" applyFill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0" fontId="42" fillId="0" borderId="0" xfId="1" applyFont="1" applyAlignment="1" applyProtection="1">
      <alignment horizontal="left" wrapText="1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8" fillId="18" borderId="48" xfId="0" applyFont="1" applyFill="1" applyBorder="1" applyAlignment="1">
      <alignment horizontal="center" vertical="center"/>
    </xf>
    <xf numFmtId="0" fontId="8" fillId="19" borderId="48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25" fillId="15" borderId="48" xfId="0" applyFont="1" applyFill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43" fillId="2" borderId="47" xfId="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textRotation="90"/>
    </xf>
    <xf numFmtId="0" fontId="43" fillId="0" borderId="9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30" fillId="0" borderId="32" xfId="0" applyFont="1" applyBorder="1" applyAlignment="1">
      <alignment horizontal="center" vertical="center" textRotation="90"/>
    </xf>
    <xf numFmtId="0" fontId="44" fillId="0" borderId="9" xfId="0" applyFont="1" applyBorder="1" applyAlignment="1">
      <alignment horizontal="center" vertical="center"/>
    </xf>
    <xf numFmtId="0" fontId="2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1" fillId="0" borderId="9" xfId="0" applyFont="1" applyBorder="1" applyAlignment="1">
      <alignment vertical="center" wrapText="1"/>
    </xf>
    <xf numFmtId="0" fontId="33" fillId="0" borderId="0" xfId="0" applyFont="1" applyAlignment="1">
      <alignment wrapText="1"/>
    </xf>
    <xf numFmtId="0" fontId="39" fillId="0" borderId="0" xfId="0" applyFont="1"/>
    <xf numFmtId="0" fontId="40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wrapText="1"/>
    </xf>
    <xf numFmtId="0" fontId="30" fillId="0" borderId="31" xfId="0" applyFont="1" applyBorder="1" applyAlignment="1">
      <alignment horizontal="center" vertical="center" shrinkToFit="1"/>
    </xf>
    <xf numFmtId="0" fontId="30" fillId="0" borderId="31" xfId="0" applyFont="1" applyBorder="1" applyAlignment="1">
      <alignment horizontal="center" vertical="center"/>
    </xf>
    <xf numFmtId="0" fontId="30" fillId="0" borderId="3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9" fontId="6" fillId="0" borderId="46" xfId="0" applyNumberFormat="1" applyFont="1" applyBorder="1" applyAlignment="1">
      <alignment horizontal="center"/>
    </xf>
    <xf numFmtId="0" fontId="6" fillId="8" borderId="6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9" fontId="6" fillId="7" borderId="1" xfId="2" applyFont="1" applyFill="1" applyBorder="1" applyAlignment="1">
      <alignment horizontal="center" vertical="center"/>
    </xf>
    <xf numFmtId="9" fontId="6" fillId="9" borderId="1" xfId="2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9" fontId="6" fillId="7" borderId="16" xfId="2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8" borderId="43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9" fontId="6" fillId="7" borderId="17" xfId="2" applyFont="1" applyFill="1" applyBorder="1" applyAlignment="1">
      <alignment horizontal="center" vertical="center"/>
    </xf>
    <xf numFmtId="9" fontId="6" fillId="9" borderId="17" xfId="2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164" fontId="6" fillId="8" borderId="19" xfId="0" applyNumberFormat="1" applyFont="1" applyFill="1" applyBorder="1" applyAlignment="1">
      <alignment horizontal="center"/>
    </xf>
    <xf numFmtId="164" fontId="6" fillId="0" borderId="18" xfId="0" applyNumberFormat="1" applyFont="1" applyBorder="1" applyAlignment="1">
      <alignment horizontal="center"/>
    </xf>
    <xf numFmtId="164" fontId="45" fillId="9" borderId="18" xfId="0" applyNumberFormat="1" applyFont="1" applyFill="1" applyBorder="1" applyAlignment="1">
      <alignment horizontal="center"/>
    </xf>
    <xf numFmtId="0" fontId="18" fillId="4" borderId="20" xfId="0" applyFont="1" applyFill="1" applyBorder="1" applyAlignment="1">
      <alignment horizontal="center" vertical="center"/>
    </xf>
    <xf numFmtId="3" fontId="18" fillId="8" borderId="19" xfId="0" applyNumberFormat="1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8" fillId="9" borderId="18" xfId="0" applyFont="1" applyFill="1" applyBorder="1" applyAlignment="1">
      <alignment horizontal="center" vertical="center"/>
    </xf>
    <xf numFmtId="9" fontId="18" fillId="7" borderId="18" xfId="2" applyFont="1" applyFill="1" applyBorder="1" applyAlignment="1">
      <alignment horizontal="center" vertical="center"/>
    </xf>
    <xf numFmtId="9" fontId="47" fillId="9" borderId="18" xfId="2" applyFont="1" applyFill="1" applyBorder="1" applyAlignment="1">
      <alignment horizontal="center" vertical="center"/>
    </xf>
    <xf numFmtId="3" fontId="18" fillId="4" borderId="14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4" fillId="0" borderId="41" xfId="0" applyFont="1" applyBorder="1" applyAlignment="1">
      <alignment horizontal="center" vertical="center"/>
    </xf>
    <xf numFmtId="0" fontId="48" fillId="13" borderId="31" xfId="0" applyFont="1" applyFill="1" applyBorder="1" applyAlignment="1">
      <alignment horizontal="center" vertical="center" textRotation="90"/>
    </xf>
    <xf numFmtId="0" fontId="7" fillId="4" borderId="35" xfId="0" applyFont="1" applyFill="1" applyBorder="1" applyAlignment="1">
      <alignment horizontal="center" vertical="center"/>
    </xf>
    <xf numFmtId="0" fontId="0" fillId="0" borderId="1" xfId="0" applyBorder="1"/>
    <xf numFmtId="0" fontId="50" fillId="13" borderId="21" xfId="0" applyFont="1" applyFill="1" applyBorder="1" applyAlignment="1">
      <alignment horizontal="center" vertical="center" textRotation="90"/>
    </xf>
    <xf numFmtId="0" fontId="1" fillId="12" borderId="30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48" fillId="13" borderId="31" xfId="0" applyFont="1" applyFill="1" applyBorder="1" applyAlignment="1">
      <alignment horizontal="center" vertical="center"/>
    </xf>
    <xf numFmtId="0" fontId="32" fillId="10" borderId="1" xfId="1" applyFont="1" applyFill="1" applyBorder="1" applyAlignment="1" applyProtection="1">
      <alignment horizontal="left" vertical="center"/>
    </xf>
    <xf numFmtId="0" fontId="3" fillId="14" borderId="1" xfId="0" applyFont="1" applyFill="1" applyBorder="1" applyAlignment="1">
      <alignment vertical="center"/>
    </xf>
    <xf numFmtId="0" fontId="0" fillId="0" borderId="5" xfId="0" applyBorder="1" applyAlignment="1">
      <alignment horizontal="center"/>
    </xf>
    <xf numFmtId="0" fontId="53" fillId="0" borderId="0" xfId="0" applyFont="1" applyAlignment="1">
      <alignment horizontal="center" vertical="center"/>
    </xf>
    <xf numFmtId="9" fontId="6" fillId="0" borderId="32" xfId="0" applyNumberFormat="1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7" fillId="4" borderId="51" xfId="0" applyFont="1" applyFill="1" applyBorder="1" applyAlignment="1">
      <alignment horizontal="center"/>
    </xf>
    <xf numFmtId="0" fontId="7" fillId="4" borderId="32" xfId="0" applyFont="1" applyFill="1" applyBorder="1" applyAlignment="1">
      <alignment horizontal="center" vertical="center"/>
    </xf>
    <xf numFmtId="0" fontId="30" fillId="0" borderId="52" xfId="0" applyFont="1" applyBorder="1" applyAlignment="1">
      <alignment horizontal="center" vertical="center" textRotation="90"/>
    </xf>
    <xf numFmtId="0" fontId="30" fillId="0" borderId="18" xfId="0" applyFont="1" applyBorder="1" applyAlignment="1">
      <alignment horizontal="center" vertical="center" shrinkToFit="1"/>
    </xf>
    <xf numFmtId="0" fontId="30" fillId="0" borderId="18" xfId="0" applyFont="1" applyBorder="1" applyAlignment="1">
      <alignment horizontal="center" vertical="center"/>
    </xf>
    <xf numFmtId="0" fontId="30" fillId="0" borderId="18" xfId="0" applyFont="1" applyBorder="1" applyAlignment="1">
      <alignment vertical="center"/>
    </xf>
    <xf numFmtId="0" fontId="48" fillId="13" borderId="18" xfId="0" applyFont="1" applyFill="1" applyBorder="1" applyAlignment="1">
      <alignment horizontal="center" vertical="center" textRotation="90"/>
    </xf>
    <xf numFmtId="0" fontId="30" fillId="0" borderId="53" xfId="0" applyFont="1" applyBorder="1" applyAlignment="1">
      <alignment horizontal="center" vertical="center" textRotation="90"/>
    </xf>
    <xf numFmtId="0" fontId="3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0" borderId="54" xfId="0" applyFont="1" applyBorder="1" applyAlignment="1">
      <alignment vertical="center" wrapText="1"/>
    </xf>
    <xf numFmtId="0" fontId="49" fillId="13" borderId="28" xfId="0" applyFont="1" applyFill="1" applyBorder="1" applyAlignment="1">
      <alignment horizontal="center" vertical="center" textRotation="90"/>
    </xf>
    <xf numFmtId="0" fontId="1" fillId="2" borderId="55" xfId="0" applyFont="1" applyFill="1" applyBorder="1" applyAlignment="1">
      <alignment horizontal="center" vertical="center" textRotation="90"/>
    </xf>
    <xf numFmtId="0" fontId="6" fillId="0" borderId="0" xfId="0" applyFont="1" applyAlignment="1">
      <alignment horizontal="center" vertical="center"/>
    </xf>
    <xf numFmtId="0" fontId="55" fillId="0" borderId="16" xfId="0" applyFont="1" applyBorder="1" applyAlignment="1">
      <alignment horizontal="center"/>
    </xf>
    <xf numFmtId="0" fontId="55" fillId="0" borderId="49" xfId="0" applyFont="1" applyBorder="1" applyAlignment="1">
      <alignment horizontal="center"/>
    </xf>
    <xf numFmtId="0" fontId="17" fillId="11" borderId="10" xfId="0" applyFont="1" applyFill="1" applyBorder="1" applyAlignment="1">
      <alignment horizontal="center" vertical="center"/>
    </xf>
    <xf numFmtId="0" fontId="17" fillId="11" borderId="11" xfId="0" applyFont="1" applyFill="1" applyBorder="1" applyAlignment="1">
      <alignment horizontal="center" vertical="center"/>
    </xf>
    <xf numFmtId="0" fontId="17" fillId="11" borderId="12" xfId="0" applyFont="1" applyFill="1" applyBorder="1" applyAlignment="1">
      <alignment horizontal="center" vertical="center"/>
    </xf>
    <xf numFmtId="0" fontId="54" fillId="4" borderId="13" xfId="0" applyFont="1" applyFill="1" applyBorder="1" applyAlignment="1">
      <alignment horizontal="center" vertical="center"/>
    </xf>
    <xf numFmtId="0" fontId="54" fillId="0" borderId="3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12" borderId="31" xfId="0" applyFont="1" applyFill="1" applyBorder="1" applyAlignment="1">
      <alignment horizontal="center" vertical="center"/>
    </xf>
    <xf numFmtId="0" fontId="54" fillId="4" borderId="9" xfId="0" applyFont="1" applyFill="1" applyBorder="1" applyAlignment="1">
      <alignment horizontal="center" vertical="center"/>
    </xf>
    <xf numFmtId="0" fontId="56" fillId="4" borderId="14" xfId="0" applyFont="1" applyFill="1" applyBorder="1" applyAlignment="1">
      <alignment horizontal="center" vertical="center"/>
    </xf>
    <xf numFmtId="0" fontId="56" fillId="0" borderId="38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53" fillId="0" borderId="0" xfId="0" applyFont="1" applyAlignment="1">
      <alignment vertical="center"/>
    </xf>
    <xf numFmtId="0" fontId="56" fillId="0" borderId="0" xfId="0" applyFont="1"/>
    <xf numFmtId="0" fontId="53" fillId="0" borderId="0" xfId="0" applyFont="1"/>
    <xf numFmtId="0" fontId="56" fillId="0" borderId="0" xfId="0" applyFont="1" applyAlignment="1">
      <alignment horizontal="center" vertical="center"/>
    </xf>
    <xf numFmtId="0" fontId="23" fillId="0" borderId="35" xfId="0" applyFont="1" applyBorder="1"/>
    <xf numFmtId="0" fontId="41" fillId="0" borderId="35" xfId="0" applyFont="1" applyBorder="1" applyAlignment="1">
      <alignment horizontal="center"/>
    </xf>
    <xf numFmtId="0" fontId="35" fillId="0" borderId="9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54" fillId="0" borderId="37" xfId="0" applyFont="1" applyBorder="1" applyAlignment="1">
      <alignment horizontal="center" vertical="center" wrapText="1"/>
    </xf>
    <xf numFmtId="0" fontId="54" fillId="0" borderId="42" xfId="0" applyFont="1" applyBorder="1" applyAlignment="1">
      <alignment horizontal="center" vertical="center" wrapText="1"/>
    </xf>
    <xf numFmtId="0" fontId="54" fillId="0" borderId="26" xfId="0" applyFont="1" applyBorder="1" applyAlignment="1">
      <alignment horizontal="center" vertical="center" wrapText="1"/>
    </xf>
    <xf numFmtId="0" fontId="54" fillId="0" borderId="27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0" xfId="0" applyFont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9" borderId="28" xfId="0" applyFont="1" applyFill="1" applyBorder="1" applyAlignment="1">
      <alignment horizontal="center" vertical="center"/>
    </xf>
    <xf numFmtId="0" fontId="7" fillId="4" borderId="58" xfId="0" applyFont="1" applyFill="1" applyBorder="1" applyAlignment="1">
      <alignment horizontal="center" vertical="center"/>
    </xf>
    <xf numFmtId="0" fontId="58" fillId="3" borderId="1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8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20" borderId="1" xfId="0" applyFont="1" applyFill="1" applyBorder="1" applyAlignment="1">
      <alignment vertical="center"/>
    </xf>
    <xf numFmtId="0" fontId="51" fillId="5" borderId="37" xfId="0" applyFont="1" applyFill="1" applyBorder="1" applyAlignment="1">
      <alignment horizontal="center" vertical="center"/>
    </xf>
    <xf numFmtId="0" fontId="52" fillId="5" borderId="38" xfId="0" applyFont="1" applyFill="1" applyBorder="1" applyAlignment="1">
      <alignment horizontal="center" vertical="center"/>
    </xf>
    <xf numFmtId="0" fontId="52" fillId="5" borderId="42" xfId="0" applyFont="1" applyFill="1" applyBorder="1" applyAlignment="1">
      <alignment horizontal="center" vertical="center"/>
    </xf>
    <xf numFmtId="0" fontId="51" fillId="17" borderId="37" xfId="0" applyFont="1" applyFill="1" applyBorder="1" applyAlignment="1">
      <alignment horizontal="center" vertical="center"/>
    </xf>
    <xf numFmtId="0" fontId="52" fillId="17" borderId="38" xfId="0" applyFont="1" applyFill="1" applyBorder="1" applyAlignment="1">
      <alignment horizontal="center" vertical="center"/>
    </xf>
    <xf numFmtId="0" fontId="52" fillId="17" borderId="42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51" fillId="5" borderId="36" xfId="0" applyFont="1" applyFill="1" applyBorder="1" applyAlignment="1">
      <alignment horizontal="center" vertical="center"/>
    </xf>
    <xf numFmtId="0" fontId="52" fillId="5" borderId="31" xfId="0" applyFont="1" applyFill="1" applyBorder="1" applyAlignment="1">
      <alignment horizontal="center" vertical="center"/>
    </xf>
    <xf numFmtId="0" fontId="52" fillId="5" borderId="32" xfId="0" applyFont="1" applyFill="1" applyBorder="1" applyAlignment="1">
      <alignment horizontal="center" vertical="center"/>
    </xf>
    <xf numFmtId="0" fontId="1" fillId="17" borderId="36" xfId="0" applyFont="1" applyFill="1" applyBorder="1" applyAlignment="1">
      <alignment horizontal="center" vertical="center"/>
    </xf>
    <xf numFmtId="0" fontId="20" fillId="17" borderId="31" xfId="0" applyFont="1" applyFill="1" applyBorder="1" applyAlignment="1">
      <alignment horizontal="center" vertical="center"/>
    </xf>
    <xf numFmtId="0" fontId="20" fillId="17" borderId="32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46" fillId="4" borderId="10" xfId="0" applyFont="1" applyFill="1" applyBorder="1" applyAlignment="1">
      <alignment horizontal="center"/>
    </xf>
    <xf numFmtId="0" fontId="46" fillId="4" borderId="11" xfId="0" applyFont="1" applyFill="1" applyBorder="1" applyAlignment="1">
      <alignment horizontal="center"/>
    </xf>
    <xf numFmtId="0" fontId="46" fillId="4" borderId="12" xfId="0" applyFont="1" applyFill="1" applyBorder="1" applyAlignment="1">
      <alignment horizontal="center"/>
    </xf>
    <xf numFmtId="0" fontId="12" fillId="4" borderId="33" xfId="0" applyFont="1" applyFill="1" applyBorder="1" applyAlignment="1">
      <alignment horizontal="center"/>
    </xf>
    <xf numFmtId="0" fontId="12" fillId="4" borderId="50" xfId="0" applyFont="1" applyFill="1" applyBorder="1" applyAlignment="1">
      <alignment horizontal="center"/>
    </xf>
    <xf numFmtId="0" fontId="12" fillId="4" borderId="46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left" vertical="center"/>
    </xf>
    <xf numFmtId="0" fontId="12" fillId="4" borderId="38" xfId="0" applyFont="1" applyFill="1" applyBorder="1" applyAlignment="1">
      <alignment horizontal="left" vertical="center"/>
    </xf>
    <xf numFmtId="0" fontId="12" fillId="4" borderId="42" xfId="0" applyFont="1" applyFill="1" applyBorder="1" applyAlignment="1">
      <alignment horizontal="left" vertical="center"/>
    </xf>
    <xf numFmtId="0" fontId="16" fillId="4" borderId="22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</cellXfs>
  <cellStyles count="29">
    <cellStyle name="flashing" xfId="4" xr:uid="{00000000-0005-0000-0000-000000000000}"/>
    <cellStyle name="'Flashing'" xfId="5" xr:uid="{00000000-0005-0000-0000-000001000000}"/>
    <cellStyle name="Lien hypertexte" xfId="1" builtinId="8"/>
    <cellStyle name="Lien hypertexte 10" xfId="23" xr:uid="{00000000-0005-0000-0000-000003000000}"/>
    <cellStyle name="Lien hypertexte 11" xfId="24" xr:uid="{00000000-0005-0000-0000-000004000000}"/>
    <cellStyle name="Lien hypertexte 12" xfId="25" xr:uid="{00000000-0005-0000-0000-000005000000}"/>
    <cellStyle name="Lien hypertexte 13" xfId="26" xr:uid="{00000000-0005-0000-0000-000006000000}"/>
    <cellStyle name="Lien hypertexte 14" xfId="28" xr:uid="{00000000-0005-0000-0000-000007000000}"/>
    <cellStyle name="Lien hypertexte 15" xfId="27" xr:uid="{00000000-0005-0000-0000-000008000000}"/>
    <cellStyle name="Lien hypertexte 2" xfId="3" xr:uid="{00000000-0005-0000-0000-000009000000}"/>
    <cellStyle name="Lien hypertexte 2 2" xfId="7" xr:uid="{00000000-0005-0000-0000-00000A000000}"/>
    <cellStyle name="Lien hypertexte 2 3" xfId="8" xr:uid="{00000000-0005-0000-0000-00000B000000}"/>
    <cellStyle name="Lien hypertexte 2 4" xfId="9" xr:uid="{00000000-0005-0000-0000-00000C000000}"/>
    <cellStyle name="Lien hypertexte 2 5" xfId="11" xr:uid="{00000000-0005-0000-0000-00000D000000}"/>
    <cellStyle name="Lien hypertexte 2 6" xfId="13" xr:uid="{00000000-0005-0000-0000-00000E000000}"/>
    <cellStyle name="Lien hypertexte 2 7" xfId="16" xr:uid="{00000000-0005-0000-0000-00000F000000}"/>
    <cellStyle name="Lien hypertexte 3" xfId="19" xr:uid="{00000000-0005-0000-0000-000010000000}"/>
    <cellStyle name="Lien hypertexte 3 2" xfId="6" xr:uid="{00000000-0005-0000-0000-000011000000}"/>
    <cellStyle name="Lien hypertexte 4" xfId="10" xr:uid="{00000000-0005-0000-0000-000012000000}"/>
    <cellStyle name="Lien hypertexte 4 2" xfId="14" xr:uid="{00000000-0005-0000-0000-000013000000}"/>
    <cellStyle name="Lien hypertexte 4 3" xfId="17" xr:uid="{00000000-0005-0000-0000-000014000000}"/>
    <cellStyle name="Lien hypertexte 5" xfId="12" xr:uid="{00000000-0005-0000-0000-000015000000}"/>
    <cellStyle name="Lien hypertexte 5 2" xfId="18" xr:uid="{00000000-0005-0000-0000-000016000000}"/>
    <cellStyle name="Lien hypertexte 6" xfId="15" xr:uid="{00000000-0005-0000-0000-000017000000}"/>
    <cellStyle name="Lien hypertexte 7" xfId="20" xr:uid="{00000000-0005-0000-0000-000018000000}"/>
    <cellStyle name="Lien hypertexte 8" xfId="21" xr:uid="{00000000-0005-0000-0000-000019000000}"/>
    <cellStyle name="Lien hypertexte 9" xfId="22" xr:uid="{00000000-0005-0000-0000-00001A000000}"/>
    <cellStyle name="Normal" xfId="0" builtinId="0"/>
    <cellStyle name="Pourcentage" xfId="2" builtinId="5"/>
  </cellStyles>
  <dxfs count="0"/>
  <tableStyles count="0" defaultTableStyle="TableStyleMedium9"/>
  <colors>
    <mruColors>
      <color rgb="FF66FFFF"/>
      <color rgb="FFFF99FF"/>
      <color rgb="FFCC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2400"/>
            </a:pPr>
            <a:r>
              <a:rPr lang="fr-FR" sz="2400"/>
              <a:t>Nombre de Participants aux CONVIVIALES 2026</a:t>
            </a:r>
          </a:p>
        </c:rich>
      </c:tx>
      <c:layout>
        <c:manualLayout>
          <c:xMode val="edge"/>
          <c:yMode val="edge"/>
          <c:x val="0.2374394289822683"/>
          <c:y val="6.7249495628782787E-3"/>
        </c:manualLayout>
      </c:layout>
      <c:overlay val="0"/>
      <c:spPr>
        <a:solidFill>
          <a:srgbClr val="FFFF00"/>
        </a:solidFill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45637598192159"/>
          <c:y val="6.6156945238607337E-2"/>
          <c:w val="0.71869575678040298"/>
          <c:h val="0.860143777613211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'Par Club'!$A$4:$A$30</c:f>
              <c:strCache>
                <c:ptCount val="27"/>
                <c:pt idx="0">
                  <c:v>Niort</c:v>
                </c:pt>
                <c:pt idx="1">
                  <c:v>Ch. Vallade</c:v>
                </c:pt>
                <c:pt idx="2">
                  <c:v>Rochefort Ocean</c:v>
                </c:pt>
                <c:pt idx="3">
                  <c:v>La Palmyre</c:v>
                </c:pt>
                <c:pt idx="4">
                  <c:v>Angouleme Hiron</c:v>
                </c:pt>
                <c:pt idx="5">
                  <c:v>Mazieres</c:v>
                </c:pt>
                <c:pt idx="6">
                  <c:v>La Pree La Rochelle</c:v>
                </c:pt>
                <c:pt idx="7">
                  <c:v>Saintes</c:v>
                </c:pt>
                <c:pt idx="8">
                  <c:v>Rochelle Sud</c:v>
                </c:pt>
                <c:pt idx="9">
                  <c:v>Autres</c:v>
                </c:pt>
                <c:pt idx="10">
                  <c:v>Haut Poitou</c:v>
                </c:pt>
                <c:pt idx="11">
                  <c:v>Royan</c:v>
                </c:pt>
                <c:pt idx="12">
                  <c:v>Montendre</c:v>
                </c:pt>
                <c:pt idx="13">
                  <c:v>Cognac</c:v>
                </c:pt>
                <c:pt idx="14">
                  <c:v>Domaine des Forges</c:v>
                </c:pt>
                <c:pt idx="15">
                  <c:v>Loudun</c:v>
                </c:pt>
                <c:pt idx="16">
                  <c:v>Preze</c:v>
                </c:pt>
                <c:pt idx="17">
                  <c:v>Oleron</c:v>
                </c:pt>
                <c:pt idx="18">
                  <c:v>Bressuire</c:v>
                </c:pt>
                <c:pt idx="19">
                  <c:v>Poitiers-Chalons</c:v>
                </c:pt>
                <c:pt idx="20">
                  <c:v>Aubeterre</c:v>
                </c:pt>
                <c:pt idx="21">
                  <c:v>Mignaloux</c:v>
                </c:pt>
                <c:pt idx="22">
                  <c:v>Roche Posay</c:v>
                </c:pt>
                <c:pt idx="23">
                  <c:v>La Porcelaine</c:v>
                </c:pt>
                <c:pt idx="24">
                  <c:v>Mortemart</c:v>
                </c:pt>
                <c:pt idx="25">
                  <c:v>Saumur</c:v>
                </c:pt>
                <c:pt idx="26">
                  <c:v>La Domangere</c:v>
                </c:pt>
              </c:strCache>
            </c:strRef>
          </c:cat>
          <c:val>
            <c:numRef>
              <c:f>'Par Club'!$AA$4:$AA$30</c:f>
              <c:numCache>
                <c:formatCode>General</c:formatCode>
                <c:ptCount val="27"/>
                <c:pt idx="0">
                  <c:v>34</c:v>
                </c:pt>
                <c:pt idx="1">
                  <c:v>17</c:v>
                </c:pt>
                <c:pt idx="2">
                  <c:v>17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12</c:v>
                </c:pt>
                <c:pt idx="7">
                  <c:v>12</c:v>
                </c:pt>
                <c:pt idx="8">
                  <c:v>10</c:v>
                </c:pt>
                <c:pt idx="9">
                  <c:v>4</c:v>
                </c:pt>
                <c:pt idx="10">
                  <c:v>6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6A-40FF-AA17-5E112C1CB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21651672"/>
        <c:axId val="672569640"/>
      </c:barChart>
      <c:catAx>
        <c:axId val="7216516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500" b="1"/>
            </a:pPr>
            <a:endParaRPr lang="fr-FR"/>
          </a:p>
        </c:txPr>
        <c:crossAx val="672569640"/>
        <c:crosses val="autoZero"/>
        <c:auto val="1"/>
        <c:lblAlgn val="ctr"/>
        <c:lblOffset val="100"/>
        <c:noMultiLvlLbl val="0"/>
      </c:catAx>
      <c:valAx>
        <c:axId val="6725696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/>
            </a:pPr>
            <a:endParaRPr lang="fr-FR"/>
          </a:p>
        </c:txPr>
        <c:crossAx val="721651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2400"/>
            </a:pPr>
            <a:r>
              <a:rPr lang="fr-FR" sz="2400"/>
              <a:t>Nombre de Participants aux CONVIVIALES 2026</a:t>
            </a:r>
          </a:p>
        </c:rich>
      </c:tx>
      <c:layout>
        <c:manualLayout>
          <c:xMode val="edge"/>
          <c:yMode val="edge"/>
          <c:x val="0.23996562763872023"/>
          <c:y val="6.7249577725450507E-3"/>
        </c:manualLayout>
      </c:layout>
      <c:overlay val="0"/>
      <c:spPr>
        <a:solidFill>
          <a:srgbClr val="FFFF00"/>
        </a:solidFill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45637598192159"/>
          <c:y val="6.6156945238607337E-2"/>
          <c:w val="0.71869575678040298"/>
          <c:h val="0.860143777613211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'Challenge Clubs'!$A$4:$A$30</c:f>
              <c:strCache>
                <c:ptCount val="27"/>
                <c:pt idx="0">
                  <c:v>Niort</c:v>
                </c:pt>
                <c:pt idx="1">
                  <c:v>Mazieres</c:v>
                </c:pt>
                <c:pt idx="2">
                  <c:v>La Palmyre</c:v>
                </c:pt>
                <c:pt idx="3">
                  <c:v>Royan</c:v>
                </c:pt>
                <c:pt idx="4">
                  <c:v>Angouleme Hiron</c:v>
                </c:pt>
                <c:pt idx="5">
                  <c:v>Saintes</c:v>
                </c:pt>
                <c:pt idx="6">
                  <c:v>Rochelle Sud</c:v>
                </c:pt>
                <c:pt idx="7">
                  <c:v>Cognac</c:v>
                </c:pt>
                <c:pt idx="8">
                  <c:v>Montendre</c:v>
                </c:pt>
                <c:pt idx="9">
                  <c:v>Ch. Vallade</c:v>
                </c:pt>
                <c:pt idx="10">
                  <c:v>Domaine des Forges</c:v>
                </c:pt>
                <c:pt idx="11">
                  <c:v>La Pree La Rochelle</c:v>
                </c:pt>
                <c:pt idx="12">
                  <c:v>Autres</c:v>
                </c:pt>
                <c:pt idx="13">
                  <c:v>Rochefort Ocean</c:v>
                </c:pt>
                <c:pt idx="14">
                  <c:v>Preze</c:v>
                </c:pt>
                <c:pt idx="15">
                  <c:v>Bressuire</c:v>
                </c:pt>
                <c:pt idx="16">
                  <c:v>Haut Poitou</c:v>
                </c:pt>
                <c:pt idx="17">
                  <c:v>Loudun</c:v>
                </c:pt>
                <c:pt idx="18">
                  <c:v>Mignaloux</c:v>
                </c:pt>
                <c:pt idx="19">
                  <c:v>Roche Posay</c:v>
                </c:pt>
                <c:pt idx="20">
                  <c:v>Oleron</c:v>
                </c:pt>
                <c:pt idx="21">
                  <c:v>Poitiers-Chalons</c:v>
                </c:pt>
                <c:pt idx="22">
                  <c:v>Aubeterre</c:v>
                </c:pt>
                <c:pt idx="23">
                  <c:v>La Porcelaine</c:v>
                </c:pt>
                <c:pt idx="24">
                  <c:v>Mortemart</c:v>
                </c:pt>
                <c:pt idx="25">
                  <c:v>Saumur</c:v>
                </c:pt>
                <c:pt idx="26">
                  <c:v>La Domangere</c:v>
                </c:pt>
              </c:strCache>
            </c:strRef>
          </c:cat>
          <c:val>
            <c:numRef>
              <c:f>'Challenge Clubs'!$AA$4:$AA$30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6</c:v>
                </c:pt>
                <c:pt idx="3">
                  <c:v>6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E-4E1D-A2EC-4BA14E7DA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21651672"/>
        <c:axId val="672569640"/>
      </c:barChart>
      <c:catAx>
        <c:axId val="7216516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500" b="1"/>
            </a:pPr>
            <a:endParaRPr lang="fr-FR"/>
          </a:p>
        </c:txPr>
        <c:crossAx val="672569640"/>
        <c:crosses val="autoZero"/>
        <c:auto val="1"/>
        <c:lblAlgn val="ctr"/>
        <c:lblOffset val="100"/>
        <c:noMultiLvlLbl val="0"/>
      </c:catAx>
      <c:valAx>
        <c:axId val="6725696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/>
            </a:pPr>
            <a:endParaRPr lang="fr-FR"/>
          </a:p>
        </c:txPr>
        <c:crossAx val="721651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32</xdr:row>
      <xdr:rowOff>19049</xdr:rowOff>
    </xdr:from>
    <xdr:to>
      <xdr:col>27</xdr:col>
      <xdr:colOff>43815</xdr:colOff>
      <xdr:row>64</xdr:row>
      <xdr:rowOff>171450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19049</xdr:rowOff>
    </xdr:from>
    <xdr:to>
      <xdr:col>27</xdr:col>
      <xdr:colOff>53340</xdr:colOff>
      <xdr:row>63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0.68623</cdr:x>
      <cdr:y>0.31296</cdr:y>
    </cdr:from>
    <cdr:to>
      <cdr:x>0.99143</cdr:x>
      <cdr:y>0.98547</cdr:y>
    </cdr:to>
    <cdr:pic>
      <cdr:nvPicPr>
        <cdr:cNvPr id="3" name="Image 2">
          <a:extLst xmlns:a="http://schemas.openxmlformats.org/drawingml/2006/main">
            <a:ext uri="{FF2B5EF4-FFF2-40B4-BE49-F238E27FC236}">
              <a16:creationId xmlns:a16="http://schemas.microsoft.com/office/drawing/2014/main" id="{A032EE10-B979-4826-AE1F-AADBB39C4D8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337674" y="2050871"/>
          <a:ext cx="3263431" cy="4407093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pic>
      <xdr:nvPicPr>
        <xdr:cNvPr id="8" name="Picture 134" descr="http://web.ffgolf.org/resultats/img/flag/FRA.pn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0" y="192405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pic>
      <xdr:nvPicPr>
        <xdr:cNvPr id="9" name="Picture 111" descr="http://web.ffgolf.org/resultats/img/flag/FRA.png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0" y="1924050"/>
          <a:ext cx="0" cy="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2</xdr:colOff>
      <xdr:row>2</xdr:row>
      <xdr:rowOff>0</xdr:rowOff>
    </xdr:from>
    <xdr:to>
      <xdr:col>9</xdr:col>
      <xdr:colOff>2</xdr:colOff>
      <xdr:row>2</xdr:row>
      <xdr:rowOff>0</xdr:rowOff>
    </xdr:to>
    <xdr:pic>
      <xdr:nvPicPr>
        <xdr:cNvPr id="10" name="Picture 112" descr="http://web.ffgolf.org/resultats/img/flag/FRA.png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4857752" y="192405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</xdr:colOff>
      <xdr:row>2</xdr:row>
      <xdr:rowOff>0</xdr:rowOff>
    </xdr:from>
    <xdr:to>
      <xdr:col>9</xdr:col>
      <xdr:colOff>1</xdr:colOff>
      <xdr:row>2</xdr:row>
      <xdr:rowOff>0</xdr:rowOff>
    </xdr:to>
    <xdr:pic>
      <xdr:nvPicPr>
        <xdr:cNvPr id="11" name="Picture 113" descr="http://web.ffgolf.org/resultats/img/flag/FRA.png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1" y="192405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pic>
      <xdr:nvPicPr>
        <xdr:cNvPr id="12" name="Picture 134" descr="http://web.ffgolf.org/resultats/img/flag/FRA.png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0" y="192405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</xdr:colOff>
      <xdr:row>2</xdr:row>
      <xdr:rowOff>0</xdr:rowOff>
    </xdr:from>
    <xdr:to>
      <xdr:col>12</xdr:col>
      <xdr:colOff>1</xdr:colOff>
      <xdr:row>2</xdr:row>
      <xdr:rowOff>0</xdr:rowOff>
    </xdr:to>
    <xdr:pic>
      <xdr:nvPicPr>
        <xdr:cNvPr id="13" name="Picture 125" descr="http://web.ffgolf.org/resultats/img/flag/FRA.png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86451" y="192405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 codeName="Feuil3">
    <tabColor theme="9"/>
  </sheetPr>
  <dimension ref="A1:BI88"/>
  <sheetViews>
    <sheetView tabSelected="1" workbookViewId="0">
      <selection sqref="A1:XFD1"/>
    </sheetView>
  </sheetViews>
  <sheetFormatPr baseColWidth="10" defaultRowHeight="15" x14ac:dyDescent="0.25"/>
  <cols>
    <col min="1" max="1" width="4" customWidth="1"/>
    <col min="2" max="2" width="17.42578125" customWidth="1"/>
    <col min="3" max="3" width="4.7109375" customWidth="1"/>
    <col min="4" max="4" width="16.140625" customWidth="1"/>
    <col min="5" max="20" width="3.85546875" customWidth="1"/>
    <col min="21" max="21" width="4.140625" customWidth="1"/>
    <col min="22" max="23" width="3.5703125" customWidth="1"/>
    <col min="24" max="26" width="3.85546875" customWidth="1"/>
    <col min="27" max="27" width="3.5703125" customWidth="1"/>
    <col min="28" max="28" width="3.7109375" hidden="1" customWidth="1"/>
    <col min="29" max="29" width="3.5703125" hidden="1" customWidth="1"/>
    <col min="30" max="30" width="4.42578125" customWidth="1"/>
    <col min="31" max="31" width="4.28515625" customWidth="1"/>
    <col min="32" max="32" width="4" customWidth="1"/>
    <col min="33" max="33" width="17.42578125" customWidth="1"/>
    <col min="34" max="34" width="4.7109375" customWidth="1"/>
    <col min="35" max="35" width="16.140625" customWidth="1"/>
    <col min="36" max="58" width="3.7109375" customWidth="1"/>
    <col min="59" max="60" width="3.5703125" hidden="1" customWidth="1"/>
    <col min="61" max="61" width="4.28515625" customWidth="1"/>
  </cols>
  <sheetData>
    <row r="1" spans="1:61" ht="19.5" thickBot="1" x14ac:dyDescent="0.3">
      <c r="A1" s="195" t="s">
        <v>281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7"/>
      <c r="AE1" s="110"/>
      <c r="AF1" s="195" t="s">
        <v>281</v>
      </c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7"/>
    </row>
    <row r="2" spans="1:61" ht="18" customHeight="1" thickBot="1" x14ac:dyDescent="0.3">
      <c r="A2" s="198" t="s">
        <v>16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200"/>
      <c r="AE2" s="111"/>
      <c r="AF2" s="201" t="s">
        <v>20</v>
      </c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3"/>
    </row>
    <row r="3" spans="1:61" ht="133.5" thickBot="1" x14ac:dyDescent="0.3">
      <c r="A3" s="134" t="s">
        <v>12</v>
      </c>
      <c r="B3" s="135" t="s">
        <v>3</v>
      </c>
      <c r="C3" s="136" t="s">
        <v>11</v>
      </c>
      <c r="D3" s="137" t="s">
        <v>29</v>
      </c>
      <c r="E3" s="138" t="s">
        <v>33</v>
      </c>
      <c r="F3" s="138" t="s">
        <v>34</v>
      </c>
      <c r="G3" s="138" t="s">
        <v>79</v>
      </c>
      <c r="H3" s="138" t="s">
        <v>36</v>
      </c>
      <c r="I3" s="138" t="s">
        <v>77</v>
      </c>
      <c r="J3" s="138" t="s">
        <v>92</v>
      </c>
      <c r="K3" s="138" t="s">
        <v>111</v>
      </c>
      <c r="L3" s="138" t="s">
        <v>73</v>
      </c>
      <c r="M3" s="138" t="s">
        <v>35</v>
      </c>
      <c r="N3" s="138" t="s">
        <v>81</v>
      </c>
      <c r="O3" s="138" t="s">
        <v>39</v>
      </c>
      <c r="P3" s="138" t="s">
        <v>38</v>
      </c>
      <c r="Q3" s="138" t="s">
        <v>96</v>
      </c>
      <c r="R3" s="138" t="s">
        <v>106</v>
      </c>
      <c r="S3" s="138" t="s">
        <v>80</v>
      </c>
      <c r="T3" s="138" t="s">
        <v>67</v>
      </c>
      <c r="U3" s="138" t="s">
        <v>37</v>
      </c>
      <c r="V3" s="138" t="s">
        <v>107</v>
      </c>
      <c r="W3" s="138" t="s">
        <v>108</v>
      </c>
      <c r="X3" s="138" t="s">
        <v>101</v>
      </c>
      <c r="Y3" s="138" t="s">
        <v>109</v>
      </c>
      <c r="Z3" s="138" t="s">
        <v>40</v>
      </c>
      <c r="AA3" s="138" t="s">
        <v>93</v>
      </c>
      <c r="AB3" s="138"/>
      <c r="AC3" s="138"/>
      <c r="AD3" s="139" t="s">
        <v>9</v>
      </c>
      <c r="AE3" s="69"/>
      <c r="AF3" s="66" t="s">
        <v>12</v>
      </c>
      <c r="AG3" s="79" t="s">
        <v>25</v>
      </c>
      <c r="AH3" s="80" t="s">
        <v>11</v>
      </c>
      <c r="AI3" s="81" t="s">
        <v>29</v>
      </c>
      <c r="AJ3" s="114" t="str">
        <f t="shared" ref="AJ3:BA3" si="0">E3</f>
        <v>LA PALMYRE GOLF RESORT</v>
      </c>
      <c r="AK3" s="114" t="str">
        <f t="shared" si="0"/>
        <v>GOLF LA ROCHELLE SUD</v>
      </c>
      <c r="AL3" s="114" t="str">
        <f t="shared" si="0"/>
        <v>GOLF DU CHATEAU DE LA VALLADE</v>
      </c>
      <c r="AM3" s="114" t="str">
        <f t="shared" si="0"/>
        <v>ANGOULEME GOLF L'HIRONDELLE</v>
      </c>
      <c r="AN3" s="114" t="str">
        <f t="shared" si="0"/>
        <v>GOLF DE BRESSUIRE</v>
      </c>
      <c r="AO3" s="114" t="str">
        <f t="shared" si="0"/>
        <v>GOLF DE LOUDUN-FONTEVRAUD</v>
      </c>
      <c r="AP3" s="114" t="str">
        <f t="shared" si="0"/>
        <v>GOLF DE SAUMUR</v>
      </c>
      <c r="AQ3" s="114" t="str">
        <f t="shared" si="0"/>
        <v>GOLF DE MIGNALOUX</v>
      </c>
      <c r="AR3" s="114" t="str">
        <f t="shared" si="0"/>
        <v>GOLF CLUB DE MONTENDRE</v>
      </c>
      <c r="AS3" s="114" t="str">
        <f t="shared" si="0"/>
        <v>GOLF BLUEGREEN MAZIERES EN GATINE</v>
      </c>
      <c r="AT3" s="114" t="str">
        <f t="shared" si="0"/>
        <v>GOLF DU COGNAC</v>
      </c>
      <c r="AU3" s="114" t="str">
        <f t="shared" si="0"/>
        <v>GOLF BLUEGREEN NIORT ROMAGNE</v>
      </c>
      <c r="AV3" s="114" t="str">
        <f t="shared" si="0"/>
        <v>GOLF DOMAINE DES FORGES</v>
      </c>
      <c r="AW3" s="114" t="str">
        <f t="shared" si="0"/>
        <v>GOLF CLUB DE MORTEMART</v>
      </c>
      <c r="AX3" s="114" t="str">
        <f t="shared" si="0"/>
        <v>GOLF LA ROCHE POSAY</v>
      </c>
      <c r="AY3" s="114" t="str">
        <f t="shared" si="0"/>
        <v>GOLF DE SAINTES</v>
      </c>
      <c r="AZ3" s="114" t="str">
        <f t="shared" si="0"/>
        <v>GOLF DU HAUT-POITOU</v>
      </c>
      <c r="BA3" s="114" t="str">
        <f t="shared" si="0"/>
        <v>GOLF DE LA PORCELAINE</v>
      </c>
      <c r="BB3" s="114" t="str">
        <f t="shared" ref="BB3" si="1">W3</f>
        <v>GOLF DE MIGNALOUX 2</v>
      </c>
      <c r="BC3" s="114" t="str">
        <f t="shared" ref="BC3" si="2">X3</f>
        <v>GOLF BLUEGREEN MAZIERES EN GATINE 2</v>
      </c>
      <c r="BD3" s="114" t="str">
        <f t="shared" ref="BD3" si="3">Y3</f>
        <v>GOLF INTERNATIONAL DE LA PREZE</v>
      </c>
      <c r="BE3" s="114" t="str">
        <f t="shared" ref="BE3" si="4">Z3</f>
        <v>GOLF DE LA PREE - LA ROCHELLE</v>
      </c>
      <c r="BF3" s="114" t="str">
        <f t="shared" ref="BF3" si="5">AA3</f>
        <v>GOLF LA ROCHELLE SUD (OTUS)</v>
      </c>
      <c r="BG3" s="114">
        <f t="shared" ref="BG3" si="6">AB3</f>
        <v>0</v>
      </c>
      <c r="BH3" s="114">
        <f t="shared" ref="BH3" si="7">AC3</f>
        <v>0</v>
      </c>
      <c r="BI3" s="70" t="s">
        <v>9</v>
      </c>
    </row>
    <row r="4" spans="1:61" ht="15.75" customHeight="1" x14ac:dyDescent="0.25">
      <c r="A4" s="189" t="s">
        <v>88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1"/>
      <c r="AE4" s="110"/>
      <c r="AF4" s="192" t="s">
        <v>89</v>
      </c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4"/>
    </row>
    <row r="5" spans="1:61" ht="18.75" hidden="1" customHeight="1" x14ac:dyDescent="0.25">
      <c r="A5" s="65"/>
      <c r="B5" s="125"/>
      <c r="C5" s="50"/>
      <c r="D5" s="126"/>
      <c r="E5" s="23"/>
      <c r="F5" s="50"/>
      <c r="G5" s="15"/>
      <c r="H5" s="16"/>
      <c r="I5" s="15"/>
      <c r="J5" s="16"/>
      <c r="K5" s="15"/>
      <c r="L5" s="14"/>
      <c r="M5" s="15"/>
      <c r="N5" s="14"/>
      <c r="O5" s="15"/>
      <c r="P5" s="50"/>
      <c r="Q5" s="23"/>
      <c r="R5" s="14"/>
      <c r="S5" s="23"/>
      <c r="T5" s="14"/>
      <c r="U5" s="23"/>
      <c r="V5" s="14"/>
      <c r="W5" s="23"/>
      <c r="X5" s="14"/>
      <c r="Y5" s="14"/>
      <c r="Z5" s="14"/>
      <c r="AA5" s="14"/>
      <c r="AB5" s="14"/>
      <c r="AC5" s="23"/>
      <c r="AD5" s="113"/>
      <c r="AE5" s="110">
        <v>36</v>
      </c>
      <c r="AF5" s="65"/>
      <c r="AG5" s="125"/>
      <c r="AH5" s="50"/>
      <c r="AI5" s="126"/>
      <c r="AJ5" s="23"/>
      <c r="AK5" s="50"/>
      <c r="AL5" s="15"/>
      <c r="AM5" s="16"/>
      <c r="AN5" s="15"/>
      <c r="AO5" s="16"/>
      <c r="AP5" s="15"/>
      <c r="AQ5" s="14"/>
      <c r="AR5" s="15"/>
      <c r="AS5" s="14"/>
      <c r="AT5" s="15"/>
      <c r="AU5" s="50"/>
      <c r="AV5" s="23"/>
      <c r="AW5" s="14"/>
      <c r="AX5" s="23"/>
      <c r="AY5" s="14"/>
      <c r="AZ5" s="23"/>
      <c r="BA5" s="14"/>
      <c r="BB5" s="23"/>
      <c r="BC5" s="14"/>
      <c r="BD5" s="14"/>
      <c r="BE5" s="14"/>
      <c r="BF5" s="14"/>
      <c r="BG5" s="14"/>
      <c r="BH5" s="23"/>
      <c r="BI5" s="113"/>
    </row>
    <row r="6" spans="1:61" ht="18.75" customHeight="1" x14ac:dyDescent="0.25">
      <c r="A6" s="65">
        <f t="shared" ref="A6:A18" si="8">IF(AD6=0,"",RANK(AD6,AD$6:AD$18))</f>
        <v>1</v>
      </c>
      <c r="B6" s="125" t="s">
        <v>197</v>
      </c>
      <c r="C6" s="50">
        <v>8.6</v>
      </c>
      <c r="D6" s="188" t="s">
        <v>22</v>
      </c>
      <c r="E6" s="186">
        <v>20</v>
      </c>
      <c r="F6" s="50"/>
      <c r="G6" s="15"/>
      <c r="H6" s="16"/>
      <c r="I6" s="15"/>
      <c r="J6" s="16"/>
      <c r="K6" s="15"/>
      <c r="L6" s="14"/>
      <c r="M6" s="15"/>
      <c r="N6" s="14"/>
      <c r="O6" s="15"/>
      <c r="P6" s="50"/>
      <c r="Q6" s="23"/>
      <c r="R6" s="14"/>
      <c r="S6" s="23"/>
      <c r="T6" s="14"/>
      <c r="U6" s="23"/>
      <c r="V6" s="14"/>
      <c r="W6" s="23"/>
      <c r="X6" s="14"/>
      <c r="Y6" s="14"/>
      <c r="Z6" s="14"/>
      <c r="AA6" s="14"/>
      <c r="AB6" s="14"/>
      <c r="AC6" s="23"/>
      <c r="AD6" s="113">
        <f t="shared" ref="AD6:AD17" si="9">IF(SUM(E6:AC6)=0,0,SUM(E6:AC6))</f>
        <v>20</v>
      </c>
      <c r="AE6" s="110"/>
      <c r="AF6" s="65">
        <f t="shared" ref="AF6:AF18" si="10">IF(BI6=0,"",RANK(BI6,BI$6:BI$18))</f>
        <v>1</v>
      </c>
      <c r="AG6" s="125" t="s">
        <v>113</v>
      </c>
      <c r="AH6" s="50">
        <v>11.3</v>
      </c>
      <c r="AI6" s="188" t="s">
        <v>7</v>
      </c>
      <c r="AJ6" s="183">
        <v>15</v>
      </c>
      <c r="AK6" s="50"/>
      <c r="AL6" s="15"/>
      <c r="AM6" s="16"/>
      <c r="AN6" s="15"/>
      <c r="AO6" s="16"/>
      <c r="AP6" s="15"/>
      <c r="AQ6" s="14"/>
      <c r="AR6" s="15"/>
      <c r="AS6" s="14"/>
      <c r="AT6" s="15"/>
      <c r="AU6" s="50"/>
      <c r="AV6" s="23"/>
      <c r="AW6" s="14"/>
      <c r="AX6" s="23"/>
      <c r="AY6" s="14"/>
      <c r="AZ6" s="23"/>
      <c r="BA6" s="14"/>
      <c r="BB6" s="23"/>
      <c r="BC6" s="14"/>
      <c r="BD6" s="14"/>
      <c r="BE6" s="14"/>
      <c r="BF6" s="14"/>
      <c r="BG6" s="14"/>
      <c r="BH6" s="23"/>
      <c r="BI6" s="113">
        <f t="shared" ref="BI6:BI18" si="11">IF(SUM(AJ6:BH6)=0,0,SUM(AJ6:BH6))</f>
        <v>15</v>
      </c>
    </row>
    <row r="7" spans="1:61" ht="18.75" customHeight="1" x14ac:dyDescent="0.25">
      <c r="A7" s="65">
        <f t="shared" si="8"/>
        <v>2</v>
      </c>
      <c r="B7" s="125" t="s">
        <v>200</v>
      </c>
      <c r="C7" s="50">
        <v>12.3</v>
      </c>
      <c r="D7" s="188" t="s">
        <v>32</v>
      </c>
      <c r="E7" s="184">
        <v>17</v>
      </c>
      <c r="F7" s="50"/>
      <c r="G7" s="15"/>
      <c r="H7" s="16"/>
      <c r="I7" s="15"/>
      <c r="J7" s="16"/>
      <c r="K7" s="15"/>
      <c r="L7" s="14"/>
      <c r="M7" s="15"/>
      <c r="N7" s="14"/>
      <c r="O7" s="15"/>
      <c r="P7" s="50"/>
      <c r="Q7" s="23"/>
      <c r="R7" s="14"/>
      <c r="S7" s="23"/>
      <c r="T7" s="14"/>
      <c r="U7" s="23"/>
      <c r="V7" s="14"/>
      <c r="W7" s="23"/>
      <c r="X7" s="14"/>
      <c r="Y7" s="14"/>
      <c r="Z7" s="14"/>
      <c r="AA7" s="14"/>
      <c r="AB7" s="14"/>
      <c r="AC7" s="23"/>
      <c r="AD7" s="113">
        <f t="shared" si="9"/>
        <v>17</v>
      </c>
      <c r="AE7" s="110"/>
      <c r="AF7" s="65">
        <f t="shared" si="10"/>
        <v>1</v>
      </c>
      <c r="AG7" s="125" t="s">
        <v>119</v>
      </c>
      <c r="AH7" s="50">
        <v>15.5</v>
      </c>
      <c r="AI7" s="188" t="s">
        <v>6</v>
      </c>
      <c r="AJ7" s="183">
        <v>15</v>
      </c>
      <c r="AK7" s="50"/>
      <c r="AL7" s="15"/>
      <c r="AM7" s="16"/>
      <c r="AN7" s="15"/>
      <c r="AO7" s="16"/>
      <c r="AP7" s="15"/>
      <c r="AQ7" s="14"/>
      <c r="AR7" s="15"/>
      <c r="AS7" s="14"/>
      <c r="AT7" s="15"/>
      <c r="AU7" s="50"/>
      <c r="AV7" s="23"/>
      <c r="AW7" s="14"/>
      <c r="AX7" s="23"/>
      <c r="AY7" s="14"/>
      <c r="AZ7" s="23"/>
      <c r="BA7" s="14"/>
      <c r="BB7" s="23"/>
      <c r="BC7" s="14"/>
      <c r="BD7" s="14"/>
      <c r="BE7" s="14"/>
      <c r="BF7" s="14"/>
      <c r="BG7" s="14"/>
      <c r="BH7" s="23"/>
      <c r="BI7" s="113">
        <f t="shared" si="11"/>
        <v>15</v>
      </c>
    </row>
    <row r="8" spans="1:61" ht="18.75" customHeight="1" x14ac:dyDescent="0.25">
      <c r="A8" s="65">
        <f t="shared" si="8"/>
        <v>3</v>
      </c>
      <c r="B8" s="125" t="s">
        <v>196</v>
      </c>
      <c r="C8" s="50">
        <v>14.2</v>
      </c>
      <c r="D8" s="188" t="s">
        <v>44</v>
      </c>
      <c r="E8" s="183">
        <v>15</v>
      </c>
      <c r="F8" s="50"/>
      <c r="G8" s="15"/>
      <c r="H8" s="16"/>
      <c r="I8" s="15"/>
      <c r="J8" s="16"/>
      <c r="K8" s="15"/>
      <c r="L8" s="14"/>
      <c r="M8" s="15"/>
      <c r="N8" s="14"/>
      <c r="O8" s="15"/>
      <c r="P8" s="50"/>
      <c r="Q8" s="23"/>
      <c r="R8" s="14"/>
      <c r="S8" s="23"/>
      <c r="T8" s="14"/>
      <c r="U8" s="23"/>
      <c r="V8" s="14"/>
      <c r="W8" s="23"/>
      <c r="X8" s="14"/>
      <c r="Y8" s="14"/>
      <c r="Z8" s="14"/>
      <c r="AA8" s="14"/>
      <c r="AB8" s="14"/>
      <c r="AC8" s="23"/>
      <c r="AD8" s="113">
        <f t="shared" si="9"/>
        <v>15</v>
      </c>
      <c r="AE8" s="110"/>
      <c r="AF8" s="65">
        <f t="shared" si="10"/>
        <v>3</v>
      </c>
      <c r="AG8" s="125" t="s">
        <v>197</v>
      </c>
      <c r="AH8" s="50">
        <v>8.6</v>
      </c>
      <c r="AI8" s="188" t="s">
        <v>22</v>
      </c>
      <c r="AJ8" s="23">
        <v>10</v>
      </c>
      <c r="AK8" s="50"/>
      <c r="AL8" s="15"/>
      <c r="AM8" s="16"/>
      <c r="AN8" s="15"/>
      <c r="AO8" s="16"/>
      <c r="AP8" s="15"/>
      <c r="AQ8" s="14"/>
      <c r="AR8" s="15"/>
      <c r="AS8" s="14"/>
      <c r="AT8" s="15"/>
      <c r="AU8" s="50"/>
      <c r="AV8" s="23"/>
      <c r="AW8" s="14"/>
      <c r="AX8" s="23"/>
      <c r="AY8" s="14"/>
      <c r="AZ8" s="23"/>
      <c r="BA8" s="14"/>
      <c r="BB8" s="23"/>
      <c r="BC8" s="14"/>
      <c r="BD8" s="14"/>
      <c r="BE8" s="14"/>
      <c r="BF8" s="14"/>
      <c r="BG8" s="14"/>
      <c r="BH8" s="23"/>
      <c r="BI8" s="113">
        <f t="shared" si="11"/>
        <v>10</v>
      </c>
    </row>
    <row r="9" spans="1:61" ht="18.75" customHeight="1" x14ac:dyDescent="0.25">
      <c r="A9" s="65">
        <f t="shared" si="8"/>
        <v>4</v>
      </c>
      <c r="B9" s="125" t="s">
        <v>198</v>
      </c>
      <c r="C9" s="50">
        <v>13.7</v>
      </c>
      <c r="D9" s="187" t="s">
        <v>21</v>
      </c>
      <c r="E9" s="23">
        <v>10</v>
      </c>
      <c r="F9" s="50"/>
      <c r="G9" s="15"/>
      <c r="H9" s="16"/>
      <c r="I9" s="15"/>
      <c r="J9" s="16"/>
      <c r="K9" s="15"/>
      <c r="L9" s="14"/>
      <c r="M9" s="15"/>
      <c r="N9" s="14"/>
      <c r="O9" s="15"/>
      <c r="P9" s="50"/>
      <c r="Q9" s="23"/>
      <c r="R9" s="14"/>
      <c r="S9" s="23"/>
      <c r="T9" s="14"/>
      <c r="U9" s="23"/>
      <c r="V9" s="14"/>
      <c r="W9" s="23"/>
      <c r="X9" s="14"/>
      <c r="Y9" s="14"/>
      <c r="Z9" s="14"/>
      <c r="AA9" s="14"/>
      <c r="AB9" s="14"/>
      <c r="AC9" s="23"/>
      <c r="AD9" s="113">
        <f t="shared" si="9"/>
        <v>10</v>
      </c>
      <c r="AE9" s="110"/>
      <c r="AF9" s="65">
        <f t="shared" si="10"/>
        <v>3</v>
      </c>
      <c r="AG9" s="125" t="s">
        <v>196</v>
      </c>
      <c r="AH9" s="50">
        <v>14.2</v>
      </c>
      <c r="AI9" s="187" t="s">
        <v>44</v>
      </c>
      <c r="AJ9" s="23">
        <v>10</v>
      </c>
      <c r="AK9" s="50"/>
      <c r="AL9" s="15"/>
      <c r="AM9" s="16"/>
      <c r="AN9" s="15"/>
      <c r="AO9" s="16"/>
      <c r="AP9" s="15"/>
      <c r="AQ9" s="14"/>
      <c r="AR9" s="15"/>
      <c r="AS9" s="14"/>
      <c r="AT9" s="15"/>
      <c r="AU9" s="50"/>
      <c r="AV9" s="23"/>
      <c r="AW9" s="14"/>
      <c r="AX9" s="23"/>
      <c r="AY9" s="14"/>
      <c r="AZ9" s="23"/>
      <c r="BA9" s="14"/>
      <c r="BB9" s="23"/>
      <c r="BC9" s="14"/>
      <c r="BD9" s="14"/>
      <c r="BE9" s="14"/>
      <c r="BF9" s="14"/>
      <c r="BG9" s="14"/>
      <c r="BH9" s="23"/>
      <c r="BI9" s="113">
        <f t="shared" si="11"/>
        <v>10</v>
      </c>
    </row>
    <row r="10" spans="1:61" ht="18.75" customHeight="1" x14ac:dyDescent="0.25">
      <c r="A10" s="65">
        <f t="shared" si="8"/>
        <v>4</v>
      </c>
      <c r="B10" s="125" t="s">
        <v>199</v>
      </c>
      <c r="C10" s="50">
        <v>11.4</v>
      </c>
      <c r="D10" s="187" t="s">
        <v>21</v>
      </c>
      <c r="E10" s="23">
        <v>10</v>
      </c>
      <c r="F10" s="50"/>
      <c r="G10" s="15"/>
      <c r="H10" s="16"/>
      <c r="I10" s="15"/>
      <c r="J10" s="16"/>
      <c r="K10" s="15"/>
      <c r="L10" s="14"/>
      <c r="M10" s="15"/>
      <c r="N10" s="14"/>
      <c r="O10" s="15"/>
      <c r="P10" s="50"/>
      <c r="Q10" s="23"/>
      <c r="R10" s="14"/>
      <c r="S10" s="23"/>
      <c r="T10" s="14"/>
      <c r="U10" s="23"/>
      <c r="V10" s="14"/>
      <c r="W10" s="23"/>
      <c r="X10" s="14"/>
      <c r="Y10" s="14"/>
      <c r="Z10" s="14"/>
      <c r="AA10" s="14"/>
      <c r="AB10" s="14"/>
      <c r="AC10" s="23"/>
      <c r="AD10" s="113">
        <f t="shared" si="9"/>
        <v>10</v>
      </c>
      <c r="AE10" s="110"/>
      <c r="AF10" s="65">
        <f t="shared" si="10"/>
        <v>5</v>
      </c>
      <c r="AG10" s="125" t="s">
        <v>200</v>
      </c>
      <c r="AH10" s="50">
        <v>12.3</v>
      </c>
      <c r="AI10" s="187" t="s">
        <v>32</v>
      </c>
      <c r="AJ10" s="23">
        <v>8</v>
      </c>
      <c r="AK10" s="50"/>
      <c r="AL10" s="15"/>
      <c r="AM10" s="16"/>
      <c r="AN10" s="15"/>
      <c r="AO10" s="16"/>
      <c r="AP10" s="15"/>
      <c r="AQ10" s="14"/>
      <c r="AR10" s="15"/>
      <c r="AS10" s="14"/>
      <c r="AT10" s="15"/>
      <c r="AU10" s="50"/>
      <c r="AV10" s="23"/>
      <c r="AW10" s="14"/>
      <c r="AX10" s="23"/>
      <c r="AY10" s="14"/>
      <c r="AZ10" s="23"/>
      <c r="BA10" s="14"/>
      <c r="BB10" s="23"/>
      <c r="BC10" s="14"/>
      <c r="BD10" s="14"/>
      <c r="BE10" s="14"/>
      <c r="BF10" s="14"/>
      <c r="BG10" s="14"/>
      <c r="BH10" s="23"/>
      <c r="BI10" s="113">
        <f t="shared" si="11"/>
        <v>8</v>
      </c>
    </row>
    <row r="11" spans="1:61" ht="18.75" customHeight="1" x14ac:dyDescent="0.25">
      <c r="A11" s="65">
        <f t="shared" si="8"/>
        <v>4</v>
      </c>
      <c r="B11" s="125" t="s">
        <v>113</v>
      </c>
      <c r="C11" s="50">
        <v>11.3</v>
      </c>
      <c r="D11" s="187" t="s">
        <v>7</v>
      </c>
      <c r="E11" s="23">
        <v>10</v>
      </c>
      <c r="F11" s="50"/>
      <c r="G11" s="15"/>
      <c r="H11" s="16"/>
      <c r="I11" s="15"/>
      <c r="J11" s="16"/>
      <c r="K11" s="15"/>
      <c r="L11" s="14"/>
      <c r="M11" s="15"/>
      <c r="N11" s="14"/>
      <c r="O11" s="15"/>
      <c r="P11" s="50"/>
      <c r="Q11" s="23"/>
      <c r="R11" s="14"/>
      <c r="S11" s="23"/>
      <c r="T11" s="14"/>
      <c r="U11" s="23"/>
      <c r="V11" s="14"/>
      <c r="W11" s="23"/>
      <c r="X11" s="14"/>
      <c r="Y11" s="14"/>
      <c r="Z11" s="14"/>
      <c r="AA11" s="14"/>
      <c r="AB11" s="14"/>
      <c r="AC11" s="23"/>
      <c r="AD11" s="113">
        <f t="shared" si="9"/>
        <v>10</v>
      </c>
      <c r="AE11" s="110"/>
      <c r="AF11" s="65">
        <f t="shared" si="10"/>
        <v>6</v>
      </c>
      <c r="AG11" s="125" t="s">
        <v>199</v>
      </c>
      <c r="AH11" s="50">
        <v>11.4</v>
      </c>
      <c r="AI11" s="187" t="s">
        <v>21</v>
      </c>
      <c r="AJ11" s="23">
        <v>7</v>
      </c>
      <c r="AK11" s="50"/>
      <c r="AL11" s="15"/>
      <c r="AM11" s="16"/>
      <c r="AN11" s="15"/>
      <c r="AO11" s="16"/>
      <c r="AP11" s="15"/>
      <c r="AQ11" s="14"/>
      <c r="AR11" s="15"/>
      <c r="AS11" s="14"/>
      <c r="AT11" s="15"/>
      <c r="AU11" s="50"/>
      <c r="AV11" s="23"/>
      <c r="AW11" s="14"/>
      <c r="AX11" s="23"/>
      <c r="AY11" s="14"/>
      <c r="AZ11" s="23"/>
      <c r="BA11" s="14"/>
      <c r="BB11" s="23"/>
      <c r="BC11" s="14"/>
      <c r="BD11" s="14"/>
      <c r="BE11" s="14"/>
      <c r="BF11" s="14"/>
      <c r="BG11" s="14"/>
      <c r="BH11" s="23"/>
      <c r="BI11" s="113">
        <f t="shared" si="11"/>
        <v>7</v>
      </c>
    </row>
    <row r="12" spans="1:61" ht="18.75" customHeight="1" x14ac:dyDescent="0.25">
      <c r="A12" s="65">
        <f t="shared" si="8"/>
        <v>7</v>
      </c>
      <c r="B12" s="125" t="s">
        <v>116</v>
      </c>
      <c r="C12" s="50">
        <v>15.9</v>
      </c>
      <c r="D12" s="187" t="s">
        <v>7</v>
      </c>
      <c r="E12" s="23">
        <v>7</v>
      </c>
      <c r="F12" s="50"/>
      <c r="G12" s="15"/>
      <c r="H12" s="16"/>
      <c r="I12" s="15"/>
      <c r="J12" s="16"/>
      <c r="K12" s="15"/>
      <c r="L12" s="14"/>
      <c r="M12" s="15"/>
      <c r="N12" s="14"/>
      <c r="O12" s="15"/>
      <c r="P12" s="50"/>
      <c r="Q12" s="23"/>
      <c r="R12" s="14"/>
      <c r="S12" s="23"/>
      <c r="T12" s="14"/>
      <c r="U12" s="23"/>
      <c r="V12" s="14"/>
      <c r="W12" s="23"/>
      <c r="X12" s="14"/>
      <c r="Y12" s="14"/>
      <c r="Z12" s="14"/>
      <c r="AA12" s="14"/>
      <c r="AB12" s="14"/>
      <c r="AC12" s="23"/>
      <c r="AD12" s="113">
        <f t="shared" si="9"/>
        <v>7</v>
      </c>
      <c r="AE12" s="110"/>
      <c r="AF12" s="65">
        <f t="shared" si="10"/>
        <v>6</v>
      </c>
      <c r="AG12" s="125" t="s">
        <v>82</v>
      </c>
      <c r="AH12" s="50">
        <v>12.8</v>
      </c>
      <c r="AI12" s="187" t="s">
        <v>7</v>
      </c>
      <c r="AJ12" s="23">
        <v>7</v>
      </c>
      <c r="AK12" s="50"/>
      <c r="AL12" s="15"/>
      <c r="AM12" s="16"/>
      <c r="AN12" s="15"/>
      <c r="AO12" s="16"/>
      <c r="AP12" s="15"/>
      <c r="AQ12" s="14"/>
      <c r="AR12" s="15"/>
      <c r="AS12" s="14"/>
      <c r="AT12" s="15"/>
      <c r="AU12" s="50"/>
      <c r="AV12" s="23"/>
      <c r="AW12" s="14"/>
      <c r="AX12" s="23"/>
      <c r="AY12" s="14"/>
      <c r="AZ12" s="23"/>
      <c r="BA12" s="14"/>
      <c r="BB12" s="23"/>
      <c r="BC12" s="14"/>
      <c r="BD12" s="14"/>
      <c r="BE12" s="14"/>
      <c r="BF12" s="14"/>
      <c r="BG12" s="14"/>
      <c r="BH12" s="23"/>
      <c r="BI12" s="113">
        <f t="shared" si="11"/>
        <v>7</v>
      </c>
    </row>
    <row r="13" spans="1:61" ht="18.75" customHeight="1" x14ac:dyDescent="0.25">
      <c r="A13" s="65">
        <f t="shared" si="8"/>
        <v>7</v>
      </c>
      <c r="B13" s="125" t="s">
        <v>117</v>
      </c>
      <c r="C13" s="50">
        <v>15.6</v>
      </c>
      <c r="D13" s="187" t="s">
        <v>41</v>
      </c>
      <c r="E13" s="23">
        <v>7</v>
      </c>
      <c r="F13" s="50"/>
      <c r="G13" s="15"/>
      <c r="H13" s="16"/>
      <c r="I13" s="15"/>
      <c r="J13" s="16"/>
      <c r="K13" s="15"/>
      <c r="L13" s="14"/>
      <c r="M13" s="15"/>
      <c r="N13" s="14"/>
      <c r="O13" s="15"/>
      <c r="P13" s="50"/>
      <c r="Q13" s="23"/>
      <c r="R13" s="14"/>
      <c r="S13" s="23"/>
      <c r="T13" s="14"/>
      <c r="U13" s="23"/>
      <c r="V13" s="14"/>
      <c r="W13" s="23"/>
      <c r="X13" s="14"/>
      <c r="Y13" s="14"/>
      <c r="Z13" s="14"/>
      <c r="AA13" s="14"/>
      <c r="AB13" s="14"/>
      <c r="AC13" s="23"/>
      <c r="AD13" s="113">
        <f t="shared" si="9"/>
        <v>7</v>
      </c>
      <c r="AE13" s="110"/>
      <c r="AF13" s="65">
        <f t="shared" si="10"/>
        <v>6</v>
      </c>
      <c r="AG13" s="125" t="s">
        <v>198</v>
      </c>
      <c r="AH13" s="50">
        <v>13.7</v>
      </c>
      <c r="AI13" s="187" t="s">
        <v>21</v>
      </c>
      <c r="AJ13" s="23">
        <v>7</v>
      </c>
      <c r="AK13" s="50"/>
      <c r="AL13" s="15"/>
      <c r="AM13" s="16"/>
      <c r="AN13" s="15"/>
      <c r="AO13" s="16"/>
      <c r="AP13" s="15"/>
      <c r="AQ13" s="14"/>
      <c r="AR13" s="15"/>
      <c r="AS13" s="14"/>
      <c r="AT13" s="15"/>
      <c r="AU13" s="50"/>
      <c r="AV13" s="23"/>
      <c r="AW13" s="14"/>
      <c r="AX13" s="23"/>
      <c r="AY13" s="14"/>
      <c r="AZ13" s="23"/>
      <c r="BA13" s="14"/>
      <c r="BB13" s="23"/>
      <c r="BC13" s="14"/>
      <c r="BD13" s="14"/>
      <c r="BE13" s="14"/>
      <c r="BF13" s="14"/>
      <c r="BG13" s="14"/>
      <c r="BH13" s="23"/>
      <c r="BI13" s="113">
        <f t="shared" si="11"/>
        <v>7</v>
      </c>
    </row>
    <row r="14" spans="1:61" ht="18.75" customHeight="1" x14ac:dyDescent="0.25">
      <c r="A14" s="65">
        <f t="shared" si="8"/>
        <v>7</v>
      </c>
      <c r="B14" s="125" t="s">
        <v>119</v>
      </c>
      <c r="C14" s="50">
        <v>15.5</v>
      </c>
      <c r="D14" s="187" t="s">
        <v>6</v>
      </c>
      <c r="E14" s="23">
        <v>7</v>
      </c>
      <c r="F14" s="50"/>
      <c r="G14" s="15"/>
      <c r="H14" s="16"/>
      <c r="I14" s="15"/>
      <c r="J14" s="16"/>
      <c r="K14" s="15"/>
      <c r="L14" s="14"/>
      <c r="M14" s="15"/>
      <c r="N14" s="14"/>
      <c r="O14" s="15"/>
      <c r="P14" s="50"/>
      <c r="Q14" s="23"/>
      <c r="R14" s="14"/>
      <c r="S14" s="23"/>
      <c r="T14" s="14"/>
      <c r="U14" s="23"/>
      <c r="V14" s="14"/>
      <c r="W14" s="23"/>
      <c r="X14" s="14"/>
      <c r="Y14" s="14"/>
      <c r="Z14" s="14"/>
      <c r="AA14" s="14"/>
      <c r="AB14" s="14"/>
      <c r="AC14" s="23"/>
      <c r="AD14" s="113">
        <f t="shared" si="9"/>
        <v>7</v>
      </c>
      <c r="AE14" s="110"/>
      <c r="AF14" s="65">
        <f t="shared" si="10"/>
        <v>6</v>
      </c>
      <c r="AG14" s="125" t="s">
        <v>118</v>
      </c>
      <c r="AH14" s="50">
        <v>14.8</v>
      </c>
      <c r="AI14" s="187" t="s">
        <v>41</v>
      </c>
      <c r="AJ14" s="23">
        <v>7</v>
      </c>
      <c r="AK14" s="50"/>
      <c r="AL14" s="15"/>
      <c r="AM14" s="16"/>
      <c r="AN14" s="15"/>
      <c r="AO14" s="16"/>
      <c r="AP14" s="15"/>
      <c r="AQ14" s="14"/>
      <c r="AR14" s="15"/>
      <c r="AS14" s="14"/>
      <c r="AT14" s="15"/>
      <c r="AU14" s="50"/>
      <c r="AV14" s="23"/>
      <c r="AW14" s="14"/>
      <c r="AX14" s="23"/>
      <c r="AY14" s="14"/>
      <c r="AZ14" s="23"/>
      <c r="BA14" s="14"/>
      <c r="BB14" s="23"/>
      <c r="BC14" s="14"/>
      <c r="BD14" s="14"/>
      <c r="BE14" s="14"/>
      <c r="BF14" s="14"/>
      <c r="BG14" s="14"/>
      <c r="BH14" s="23"/>
      <c r="BI14" s="113">
        <f t="shared" si="11"/>
        <v>7</v>
      </c>
    </row>
    <row r="15" spans="1:61" ht="18.75" customHeight="1" x14ac:dyDescent="0.25">
      <c r="A15" s="65">
        <f t="shared" si="8"/>
        <v>7</v>
      </c>
      <c r="B15" s="125" t="s">
        <v>118</v>
      </c>
      <c r="C15" s="50">
        <v>14.8</v>
      </c>
      <c r="D15" s="187" t="s">
        <v>41</v>
      </c>
      <c r="E15" s="23">
        <v>7</v>
      </c>
      <c r="F15" s="50"/>
      <c r="G15" s="15"/>
      <c r="H15" s="16"/>
      <c r="I15" s="15"/>
      <c r="J15" s="16"/>
      <c r="K15" s="15"/>
      <c r="L15" s="14"/>
      <c r="M15" s="15"/>
      <c r="N15" s="14"/>
      <c r="O15" s="15"/>
      <c r="P15" s="50"/>
      <c r="Q15" s="23"/>
      <c r="R15" s="14"/>
      <c r="S15" s="23"/>
      <c r="T15" s="14"/>
      <c r="U15" s="23"/>
      <c r="V15" s="14"/>
      <c r="W15" s="23"/>
      <c r="X15" s="14"/>
      <c r="Y15" s="14"/>
      <c r="Z15" s="14"/>
      <c r="AA15" s="14"/>
      <c r="AB15" s="14"/>
      <c r="AC15" s="23"/>
      <c r="AD15" s="113">
        <f t="shared" si="9"/>
        <v>7</v>
      </c>
      <c r="AE15" s="110"/>
      <c r="AF15" s="65">
        <f t="shared" si="10"/>
        <v>6</v>
      </c>
      <c r="AG15" s="125" t="s">
        <v>117</v>
      </c>
      <c r="AH15" s="50">
        <v>15.6</v>
      </c>
      <c r="AI15" s="187" t="s">
        <v>41</v>
      </c>
      <c r="AJ15" s="23">
        <v>7</v>
      </c>
      <c r="AK15" s="50"/>
      <c r="AL15" s="15"/>
      <c r="AM15" s="16"/>
      <c r="AN15" s="15"/>
      <c r="AO15" s="16"/>
      <c r="AP15" s="15"/>
      <c r="AQ15" s="14"/>
      <c r="AR15" s="15"/>
      <c r="AS15" s="14"/>
      <c r="AT15" s="15"/>
      <c r="AU15" s="50"/>
      <c r="AV15" s="23"/>
      <c r="AW15" s="14"/>
      <c r="AX15" s="23"/>
      <c r="AY15" s="14"/>
      <c r="AZ15" s="23"/>
      <c r="BA15" s="14"/>
      <c r="BB15" s="23"/>
      <c r="BC15" s="14"/>
      <c r="BD15" s="14"/>
      <c r="BE15" s="14"/>
      <c r="BF15" s="14"/>
      <c r="BG15" s="14"/>
      <c r="BH15" s="23"/>
      <c r="BI15" s="113">
        <f t="shared" si="11"/>
        <v>7</v>
      </c>
    </row>
    <row r="16" spans="1:61" ht="18.75" customHeight="1" x14ac:dyDescent="0.25">
      <c r="A16" s="65">
        <f t="shared" si="8"/>
        <v>7</v>
      </c>
      <c r="B16" s="125" t="s">
        <v>115</v>
      </c>
      <c r="C16" s="50">
        <v>13.1</v>
      </c>
      <c r="D16" s="187" t="s">
        <v>7</v>
      </c>
      <c r="E16" s="23">
        <v>7</v>
      </c>
      <c r="F16" s="50"/>
      <c r="G16" s="15"/>
      <c r="H16" s="16"/>
      <c r="I16" s="15"/>
      <c r="J16" s="16"/>
      <c r="K16" s="15"/>
      <c r="L16" s="14"/>
      <c r="M16" s="15"/>
      <c r="N16" s="14"/>
      <c r="O16" s="15"/>
      <c r="P16" s="50"/>
      <c r="Q16" s="23"/>
      <c r="R16" s="14"/>
      <c r="S16" s="23"/>
      <c r="T16" s="14"/>
      <c r="U16" s="23"/>
      <c r="V16" s="14"/>
      <c r="W16" s="23"/>
      <c r="X16" s="14"/>
      <c r="Y16" s="14"/>
      <c r="Z16" s="14"/>
      <c r="AA16" s="14"/>
      <c r="AB16" s="14"/>
      <c r="AC16" s="23"/>
      <c r="AD16" s="113">
        <f t="shared" si="9"/>
        <v>7</v>
      </c>
      <c r="AE16" s="110"/>
      <c r="AF16" s="65">
        <f t="shared" si="10"/>
        <v>11</v>
      </c>
      <c r="AG16" s="125" t="s">
        <v>114</v>
      </c>
      <c r="AH16" s="50">
        <v>10</v>
      </c>
      <c r="AI16" s="187" t="s">
        <v>42</v>
      </c>
      <c r="AJ16" s="23">
        <v>2</v>
      </c>
      <c r="AK16" s="50"/>
      <c r="AL16" s="15"/>
      <c r="AM16" s="16"/>
      <c r="AN16" s="15"/>
      <c r="AO16" s="16"/>
      <c r="AP16" s="15"/>
      <c r="AQ16" s="14"/>
      <c r="AR16" s="15"/>
      <c r="AS16" s="14"/>
      <c r="AT16" s="15"/>
      <c r="AU16" s="50"/>
      <c r="AV16" s="23"/>
      <c r="AW16" s="14"/>
      <c r="AX16" s="23"/>
      <c r="AY16" s="14"/>
      <c r="AZ16" s="23"/>
      <c r="BA16" s="14"/>
      <c r="BB16" s="23"/>
      <c r="BC16" s="14"/>
      <c r="BD16" s="14"/>
      <c r="BE16" s="14"/>
      <c r="BF16" s="14"/>
      <c r="BG16" s="14"/>
      <c r="BH16" s="23"/>
      <c r="BI16" s="113">
        <f t="shared" si="11"/>
        <v>2</v>
      </c>
    </row>
    <row r="17" spans="1:61" ht="18.75" customHeight="1" x14ac:dyDescent="0.25">
      <c r="A17" s="65">
        <f t="shared" si="8"/>
        <v>7</v>
      </c>
      <c r="B17" s="125" t="s">
        <v>114</v>
      </c>
      <c r="C17" s="50">
        <v>10</v>
      </c>
      <c r="D17" s="187" t="s">
        <v>42</v>
      </c>
      <c r="E17" s="23">
        <v>7</v>
      </c>
      <c r="F17" s="50"/>
      <c r="G17" s="15"/>
      <c r="H17" s="16"/>
      <c r="I17" s="15"/>
      <c r="J17" s="16"/>
      <c r="K17" s="15"/>
      <c r="L17" s="14"/>
      <c r="M17" s="15"/>
      <c r="N17" s="14"/>
      <c r="O17" s="15"/>
      <c r="P17" s="50"/>
      <c r="Q17" s="23"/>
      <c r="R17" s="14"/>
      <c r="S17" s="23"/>
      <c r="T17" s="14"/>
      <c r="U17" s="23"/>
      <c r="V17" s="14"/>
      <c r="W17" s="23"/>
      <c r="X17" s="14"/>
      <c r="Y17" s="14"/>
      <c r="Z17" s="14"/>
      <c r="AA17" s="14"/>
      <c r="AB17" s="14"/>
      <c r="AC17" s="23"/>
      <c r="AD17" s="113">
        <f t="shared" si="9"/>
        <v>7</v>
      </c>
      <c r="AE17" s="110"/>
      <c r="AF17" s="65">
        <f t="shared" si="10"/>
        <v>11</v>
      </c>
      <c r="AG17" s="125" t="s">
        <v>115</v>
      </c>
      <c r="AH17" s="50">
        <v>13.1</v>
      </c>
      <c r="AI17" s="187" t="s">
        <v>7</v>
      </c>
      <c r="AJ17" s="23">
        <v>2</v>
      </c>
      <c r="AK17" s="50"/>
      <c r="AL17" s="15"/>
      <c r="AM17" s="16"/>
      <c r="AN17" s="15"/>
      <c r="AO17" s="16"/>
      <c r="AP17" s="15"/>
      <c r="AQ17" s="14"/>
      <c r="AR17" s="15"/>
      <c r="AS17" s="14"/>
      <c r="AT17" s="15"/>
      <c r="AU17" s="50"/>
      <c r="AV17" s="23"/>
      <c r="AW17" s="14"/>
      <c r="AX17" s="23"/>
      <c r="AY17" s="14"/>
      <c r="AZ17" s="23"/>
      <c r="BA17" s="14"/>
      <c r="BB17" s="23"/>
      <c r="BC17" s="14"/>
      <c r="BD17" s="14"/>
      <c r="BE17" s="14"/>
      <c r="BF17" s="14"/>
      <c r="BG17" s="14"/>
      <c r="BH17" s="23"/>
      <c r="BI17" s="113">
        <f t="shared" si="11"/>
        <v>2</v>
      </c>
    </row>
    <row r="18" spans="1:61" ht="18.75" customHeight="1" thickBot="1" x14ac:dyDescent="0.3">
      <c r="A18" s="65" t="str">
        <f t="shared" si="8"/>
        <v/>
      </c>
      <c r="B18" s="125"/>
      <c r="C18" s="50"/>
      <c r="D18" s="187"/>
      <c r="E18" s="23"/>
      <c r="F18" s="50"/>
      <c r="G18" s="15"/>
      <c r="H18" s="16"/>
      <c r="I18" s="15"/>
      <c r="J18" s="16"/>
      <c r="K18" s="15"/>
      <c r="L18" s="14"/>
      <c r="M18" s="15"/>
      <c r="N18" s="14"/>
      <c r="O18" s="15"/>
      <c r="P18" s="50"/>
      <c r="Q18" s="23"/>
      <c r="R18" s="14"/>
      <c r="S18" s="23"/>
      <c r="T18" s="14"/>
      <c r="U18" s="23"/>
      <c r="V18" s="14"/>
      <c r="W18" s="23"/>
      <c r="X18" s="14"/>
      <c r="Y18" s="14"/>
      <c r="Z18" s="14"/>
      <c r="AA18" s="14"/>
      <c r="AB18" s="14"/>
      <c r="AC18" s="23"/>
      <c r="AD18" s="113"/>
      <c r="AE18" s="110"/>
      <c r="AF18" s="65">
        <f t="shared" si="10"/>
        <v>11</v>
      </c>
      <c r="AG18" s="125" t="s">
        <v>116</v>
      </c>
      <c r="AH18" s="50">
        <v>15.9</v>
      </c>
      <c r="AI18" s="187" t="s">
        <v>7</v>
      </c>
      <c r="AJ18" s="23">
        <v>2</v>
      </c>
      <c r="AK18" s="50"/>
      <c r="AL18" s="15"/>
      <c r="AM18" s="16"/>
      <c r="AN18" s="15"/>
      <c r="AO18" s="16"/>
      <c r="AP18" s="15"/>
      <c r="AQ18" s="14"/>
      <c r="AR18" s="15"/>
      <c r="AS18" s="14"/>
      <c r="AT18" s="15"/>
      <c r="AU18" s="50"/>
      <c r="AV18" s="23"/>
      <c r="AW18" s="14"/>
      <c r="AX18" s="23"/>
      <c r="AY18" s="14"/>
      <c r="AZ18" s="23"/>
      <c r="BA18" s="14"/>
      <c r="BB18" s="23"/>
      <c r="BC18" s="14"/>
      <c r="BD18" s="14"/>
      <c r="BE18" s="14"/>
      <c r="BF18" s="14"/>
      <c r="BG18" s="14"/>
      <c r="BH18" s="23"/>
      <c r="BI18" s="113">
        <f t="shared" si="11"/>
        <v>2</v>
      </c>
    </row>
    <row r="19" spans="1:61" ht="16.5" hidden="1" thickBot="1" x14ac:dyDescent="0.3">
      <c r="A19" s="112"/>
      <c r="B19" s="17"/>
      <c r="C19" s="18"/>
      <c r="D19" s="72"/>
      <c r="E19" s="36"/>
      <c r="F19" s="36"/>
      <c r="G19" s="42"/>
      <c r="H19" s="36"/>
      <c r="I19" s="33"/>
      <c r="J19" s="33"/>
      <c r="K19" s="33"/>
      <c r="L19" s="33"/>
      <c r="M19" s="33"/>
      <c r="N19" s="33"/>
      <c r="O19" s="40"/>
      <c r="P19" s="36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69"/>
      <c r="AE19" s="69"/>
      <c r="AF19" s="68"/>
      <c r="AG19" s="76"/>
      <c r="AH19" s="35"/>
      <c r="AI19" s="73"/>
      <c r="AJ19" s="53"/>
      <c r="AK19" s="53"/>
      <c r="AL19" s="54"/>
      <c r="AM19" s="53"/>
      <c r="AN19" s="53"/>
      <c r="AO19" s="53"/>
      <c r="AP19" s="53"/>
      <c r="AQ19" s="53"/>
      <c r="AR19" s="53"/>
      <c r="AS19" s="54"/>
      <c r="AT19" s="53"/>
      <c r="AU19" s="57"/>
      <c r="AV19" s="57"/>
      <c r="AW19" s="57"/>
      <c r="AX19" s="57"/>
      <c r="AY19" s="57"/>
      <c r="AZ19" s="77"/>
      <c r="BA19" s="57"/>
      <c r="BB19" s="78"/>
      <c r="BC19" s="78"/>
      <c r="BD19" s="78"/>
      <c r="BE19" s="78"/>
      <c r="BF19" s="78"/>
      <c r="BG19" s="78"/>
      <c r="BH19" s="57"/>
      <c r="BI19" s="69"/>
    </row>
    <row r="20" spans="1:61" ht="16.5" customHeight="1" x14ac:dyDescent="0.25">
      <c r="A20" s="189" t="s">
        <v>97</v>
      </c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1"/>
      <c r="AE20" s="110"/>
      <c r="AF20" s="192" t="s">
        <v>99</v>
      </c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  <c r="BI20" s="194"/>
    </row>
    <row r="21" spans="1:61" ht="18.75" hidden="1" x14ac:dyDescent="0.25">
      <c r="A21" s="65"/>
      <c r="B21" s="125"/>
      <c r="C21" s="50"/>
      <c r="D21" s="126"/>
      <c r="E21" s="23"/>
      <c r="F21" s="50"/>
      <c r="G21" s="15"/>
      <c r="H21" s="16"/>
      <c r="I21" s="15"/>
      <c r="J21" s="16"/>
      <c r="K21" s="15"/>
      <c r="L21" s="14"/>
      <c r="M21" s="15"/>
      <c r="N21" s="14"/>
      <c r="O21" s="15"/>
      <c r="P21" s="50"/>
      <c r="Q21" s="23"/>
      <c r="R21" s="14"/>
      <c r="S21" s="23"/>
      <c r="T21" s="14"/>
      <c r="U21" s="23"/>
      <c r="V21" s="14"/>
      <c r="W21" s="23"/>
      <c r="X21" s="14"/>
      <c r="Y21" s="14"/>
      <c r="Z21" s="14"/>
      <c r="AA21" s="14"/>
      <c r="AB21" s="14"/>
      <c r="AC21" s="23"/>
      <c r="AD21" s="113"/>
      <c r="AE21" s="110"/>
      <c r="AF21" s="65"/>
      <c r="AG21" s="125"/>
      <c r="AH21" s="50"/>
      <c r="AI21" s="126"/>
      <c r="AJ21" s="23"/>
      <c r="AK21" s="50"/>
      <c r="AL21" s="15"/>
      <c r="AM21" s="16"/>
      <c r="AN21" s="15"/>
      <c r="AO21" s="16"/>
      <c r="AP21" s="15"/>
      <c r="AQ21" s="14"/>
      <c r="AR21" s="15"/>
      <c r="AS21" s="14"/>
      <c r="AT21" s="15"/>
      <c r="AU21" s="50"/>
      <c r="AV21" s="23"/>
      <c r="AW21" s="14"/>
      <c r="AX21" s="23"/>
      <c r="AY21" s="14"/>
      <c r="AZ21" s="23"/>
      <c r="BA21" s="14"/>
      <c r="BB21" s="23"/>
      <c r="BC21" s="14"/>
      <c r="BD21" s="14"/>
      <c r="BE21" s="14"/>
      <c r="BF21" s="14"/>
      <c r="BG21" s="14"/>
      <c r="BH21" s="23"/>
      <c r="BI21" s="113"/>
    </row>
    <row r="22" spans="1:61" ht="18.75" x14ac:dyDescent="0.25">
      <c r="A22" s="65">
        <f t="shared" ref="A22:A36" si="12">IF(AD22=0,"",RANK(AD22,AD$22:AD$36))</f>
        <v>1</v>
      </c>
      <c r="B22" s="125" t="s">
        <v>134</v>
      </c>
      <c r="C22" s="50">
        <v>21.8</v>
      </c>
      <c r="D22" s="188" t="s">
        <v>44</v>
      </c>
      <c r="E22" s="184">
        <v>15</v>
      </c>
      <c r="F22" s="50"/>
      <c r="G22" s="15"/>
      <c r="H22" s="16"/>
      <c r="I22" s="15"/>
      <c r="J22" s="16"/>
      <c r="K22" s="15"/>
      <c r="L22" s="14"/>
      <c r="M22" s="15"/>
      <c r="N22" s="14"/>
      <c r="O22" s="15"/>
      <c r="P22" s="50"/>
      <c r="Q22" s="23"/>
      <c r="R22" s="14"/>
      <c r="S22" s="23"/>
      <c r="T22" s="14"/>
      <c r="U22" s="23"/>
      <c r="V22" s="14"/>
      <c r="W22" s="23"/>
      <c r="X22" s="14"/>
      <c r="Y22" s="14"/>
      <c r="Z22" s="14"/>
      <c r="AA22" s="14"/>
      <c r="AB22" s="14"/>
      <c r="AC22" s="23"/>
      <c r="AD22" s="113">
        <f t="shared" ref="AD22:AD35" si="13">IF(SUM(E22:AC22)=0,0,SUM(E22:AC22))</f>
        <v>15</v>
      </c>
      <c r="AE22" s="110"/>
      <c r="AF22" s="65">
        <f t="shared" ref="AF22:AF36" si="14">IF(BI22=0,"",RANK(BI22,BI$22:BI$36))</f>
        <v>1</v>
      </c>
      <c r="AG22" s="125" t="s">
        <v>130</v>
      </c>
      <c r="AH22" s="50">
        <v>22.9</v>
      </c>
      <c r="AI22" s="188" t="s">
        <v>21</v>
      </c>
      <c r="AJ22" s="183">
        <v>15</v>
      </c>
      <c r="AK22" s="50"/>
      <c r="AL22" s="15"/>
      <c r="AM22" s="16"/>
      <c r="AN22" s="15"/>
      <c r="AO22" s="16"/>
      <c r="AP22" s="15"/>
      <c r="AQ22" s="14"/>
      <c r="AR22" s="15"/>
      <c r="AS22" s="14"/>
      <c r="AT22" s="15"/>
      <c r="AU22" s="50"/>
      <c r="AV22" s="23"/>
      <c r="AW22" s="14"/>
      <c r="AX22" s="23"/>
      <c r="AY22" s="14"/>
      <c r="AZ22" s="23"/>
      <c r="BA22" s="14"/>
      <c r="BB22" s="23"/>
      <c r="BC22" s="14"/>
      <c r="BD22" s="14"/>
      <c r="BE22" s="14"/>
      <c r="BF22" s="14"/>
      <c r="BG22" s="14"/>
      <c r="BH22" s="23"/>
      <c r="BI22" s="113">
        <f t="shared" ref="BI22:BI36" si="15">IF(SUM(AJ22:BH22)=0,0,SUM(AJ22:BH22))</f>
        <v>15</v>
      </c>
    </row>
    <row r="23" spans="1:61" ht="18.75" x14ac:dyDescent="0.25">
      <c r="A23" s="65">
        <f t="shared" si="12"/>
        <v>1</v>
      </c>
      <c r="B23" s="125" t="s">
        <v>129</v>
      </c>
      <c r="C23" s="50">
        <v>19</v>
      </c>
      <c r="D23" s="188" t="s">
        <v>42</v>
      </c>
      <c r="E23" s="183">
        <v>15</v>
      </c>
      <c r="F23" s="50"/>
      <c r="G23" s="15"/>
      <c r="H23" s="16"/>
      <c r="I23" s="15"/>
      <c r="J23" s="16"/>
      <c r="K23" s="15"/>
      <c r="L23" s="14"/>
      <c r="M23" s="15"/>
      <c r="N23" s="14"/>
      <c r="O23" s="15"/>
      <c r="P23" s="50"/>
      <c r="Q23" s="23"/>
      <c r="R23" s="14"/>
      <c r="S23" s="23"/>
      <c r="T23" s="14"/>
      <c r="U23" s="23"/>
      <c r="V23" s="14"/>
      <c r="W23" s="23"/>
      <c r="X23" s="14"/>
      <c r="Y23" s="14"/>
      <c r="Z23" s="14"/>
      <c r="AA23" s="14"/>
      <c r="AB23" s="14"/>
      <c r="AC23" s="23"/>
      <c r="AD23" s="113">
        <f t="shared" si="13"/>
        <v>15</v>
      </c>
      <c r="AE23" s="110"/>
      <c r="AF23" s="65">
        <f t="shared" si="14"/>
        <v>2</v>
      </c>
      <c r="AG23" s="125" t="s">
        <v>129</v>
      </c>
      <c r="AH23" s="50">
        <v>19</v>
      </c>
      <c r="AI23" s="188" t="s">
        <v>42</v>
      </c>
      <c r="AJ23" s="23">
        <v>12</v>
      </c>
      <c r="AK23" s="50"/>
      <c r="AL23" s="15"/>
      <c r="AM23" s="16"/>
      <c r="AN23" s="15"/>
      <c r="AO23" s="16"/>
      <c r="AP23" s="15"/>
      <c r="AQ23" s="14"/>
      <c r="AR23" s="15"/>
      <c r="AS23" s="14"/>
      <c r="AT23" s="15"/>
      <c r="AU23" s="50"/>
      <c r="AV23" s="23"/>
      <c r="AW23" s="14"/>
      <c r="AX23" s="23"/>
      <c r="AY23" s="14"/>
      <c r="AZ23" s="23"/>
      <c r="BA23" s="14"/>
      <c r="BB23" s="23"/>
      <c r="BC23" s="14"/>
      <c r="BD23" s="14"/>
      <c r="BE23" s="14"/>
      <c r="BF23" s="14"/>
      <c r="BG23" s="14"/>
      <c r="BH23" s="23"/>
      <c r="BI23" s="113">
        <f t="shared" si="15"/>
        <v>12</v>
      </c>
    </row>
    <row r="24" spans="1:61" ht="18.75" x14ac:dyDescent="0.25">
      <c r="A24" s="65">
        <f t="shared" si="12"/>
        <v>3</v>
      </c>
      <c r="B24" s="125" t="s">
        <v>130</v>
      </c>
      <c r="C24" s="50">
        <v>22.9</v>
      </c>
      <c r="D24" s="188" t="s">
        <v>21</v>
      </c>
      <c r="E24" s="23">
        <v>12</v>
      </c>
      <c r="F24" s="50"/>
      <c r="G24" s="15"/>
      <c r="H24" s="16"/>
      <c r="I24" s="15"/>
      <c r="J24" s="16"/>
      <c r="K24" s="15"/>
      <c r="L24" s="14"/>
      <c r="M24" s="15"/>
      <c r="N24" s="14"/>
      <c r="O24" s="15"/>
      <c r="P24" s="50"/>
      <c r="Q24" s="23"/>
      <c r="R24" s="14"/>
      <c r="S24" s="23"/>
      <c r="T24" s="14"/>
      <c r="U24" s="23"/>
      <c r="V24" s="14"/>
      <c r="W24" s="23"/>
      <c r="X24" s="14"/>
      <c r="Y24" s="14"/>
      <c r="Z24" s="14"/>
      <c r="AA24" s="14"/>
      <c r="AB24" s="14"/>
      <c r="AC24" s="23"/>
      <c r="AD24" s="113">
        <f t="shared" si="13"/>
        <v>12</v>
      </c>
      <c r="AE24" s="110"/>
      <c r="AF24" s="65">
        <f t="shared" si="14"/>
        <v>2</v>
      </c>
      <c r="AG24" s="125" t="s">
        <v>213</v>
      </c>
      <c r="AH24" s="50">
        <v>19.899999999999999</v>
      </c>
      <c r="AI24" s="188" t="s">
        <v>45</v>
      </c>
      <c r="AJ24" s="23">
        <v>12</v>
      </c>
      <c r="AK24" s="50"/>
      <c r="AL24" s="15"/>
      <c r="AM24" s="16"/>
      <c r="AN24" s="15"/>
      <c r="AO24" s="16"/>
      <c r="AP24" s="15"/>
      <c r="AQ24" s="14"/>
      <c r="AR24" s="15"/>
      <c r="AS24" s="14"/>
      <c r="AT24" s="15"/>
      <c r="AU24" s="50"/>
      <c r="AV24" s="23"/>
      <c r="AW24" s="14"/>
      <c r="AX24" s="23"/>
      <c r="AY24" s="14"/>
      <c r="AZ24" s="23"/>
      <c r="BA24" s="14"/>
      <c r="BB24" s="23"/>
      <c r="BC24" s="14"/>
      <c r="BD24" s="14"/>
      <c r="BE24" s="14"/>
      <c r="BF24" s="14"/>
      <c r="BG24" s="14"/>
      <c r="BH24" s="23"/>
      <c r="BI24" s="113">
        <f t="shared" si="15"/>
        <v>12</v>
      </c>
    </row>
    <row r="25" spans="1:61" ht="18.75" x14ac:dyDescent="0.25">
      <c r="A25" s="65">
        <f t="shared" si="12"/>
        <v>4</v>
      </c>
      <c r="B25" s="125" t="s">
        <v>213</v>
      </c>
      <c r="C25" s="50">
        <v>19.899999999999999</v>
      </c>
      <c r="D25" s="187" t="s">
        <v>45</v>
      </c>
      <c r="E25" s="23">
        <v>10</v>
      </c>
      <c r="F25" s="50"/>
      <c r="G25" s="15"/>
      <c r="H25" s="16"/>
      <c r="I25" s="15"/>
      <c r="J25" s="16"/>
      <c r="K25" s="15"/>
      <c r="L25" s="14"/>
      <c r="M25" s="15"/>
      <c r="N25" s="14"/>
      <c r="O25" s="15"/>
      <c r="P25" s="50"/>
      <c r="Q25" s="23"/>
      <c r="R25" s="14"/>
      <c r="S25" s="23"/>
      <c r="T25" s="14"/>
      <c r="U25" s="23"/>
      <c r="V25" s="14"/>
      <c r="W25" s="23"/>
      <c r="X25" s="14"/>
      <c r="Y25" s="14"/>
      <c r="Z25" s="14"/>
      <c r="AA25" s="14"/>
      <c r="AB25" s="14"/>
      <c r="AC25" s="23"/>
      <c r="AD25" s="113">
        <f t="shared" si="13"/>
        <v>10</v>
      </c>
      <c r="AE25" s="110"/>
      <c r="AF25" s="65">
        <f t="shared" si="14"/>
        <v>2</v>
      </c>
      <c r="AG25" s="125" t="s">
        <v>214</v>
      </c>
      <c r="AH25" s="50">
        <v>22.4</v>
      </c>
      <c r="AI25" s="187" t="s">
        <v>7</v>
      </c>
      <c r="AJ25" s="23">
        <v>12</v>
      </c>
      <c r="AK25" s="50"/>
      <c r="AL25" s="15"/>
      <c r="AM25" s="16"/>
      <c r="AN25" s="15"/>
      <c r="AO25" s="16"/>
      <c r="AP25" s="15"/>
      <c r="AQ25" s="14"/>
      <c r="AR25" s="15"/>
      <c r="AS25" s="14"/>
      <c r="AT25" s="15"/>
      <c r="AU25" s="50"/>
      <c r="AV25" s="23"/>
      <c r="AW25" s="14"/>
      <c r="AX25" s="23"/>
      <c r="AY25" s="14"/>
      <c r="AZ25" s="23"/>
      <c r="BA25" s="14"/>
      <c r="BB25" s="23"/>
      <c r="BC25" s="14"/>
      <c r="BD25" s="14"/>
      <c r="BE25" s="14"/>
      <c r="BF25" s="14"/>
      <c r="BG25" s="14"/>
      <c r="BH25" s="23"/>
      <c r="BI25" s="113">
        <f t="shared" si="15"/>
        <v>12</v>
      </c>
    </row>
    <row r="26" spans="1:61" ht="18.75" x14ac:dyDescent="0.25">
      <c r="A26" s="65">
        <f t="shared" si="12"/>
        <v>4</v>
      </c>
      <c r="B26" s="125" t="s">
        <v>131</v>
      </c>
      <c r="C26" s="50">
        <v>18.3</v>
      </c>
      <c r="D26" s="187" t="s">
        <v>1</v>
      </c>
      <c r="E26" s="23">
        <v>10</v>
      </c>
      <c r="F26" s="50"/>
      <c r="G26" s="15"/>
      <c r="H26" s="16"/>
      <c r="I26" s="15"/>
      <c r="J26" s="16"/>
      <c r="K26" s="15"/>
      <c r="L26" s="14"/>
      <c r="M26" s="15"/>
      <c r="N26" s="14"/>
      <c r="O26" s="15"/>
      <c r="P26" s="50"/>
      <c r="Q26" s="23"/>
      <c r="R26" s="14"/>
      <c r="S26" s="23"/>
      <c r="T26" s="14"/>
      <c r="U26" s="23"/>
      <c r="V26" s="14"/>
      <c r="W26" s="23"/>
      <c r="X26" s="14"/>
      <c r="Y26" s="14"/>
      <c r="Z26" s="14"/>
      <c r="AA26" s="14"/>
      <c r="AB26" s="14"/>
      <c r="AC26" s="23"/>
      <c r="AD26" s="113">
        <f t="shared" si="13"/>
        <v>10</v>
      </c>
      <c r="AE26" s="110"/>
      <c r="AF26" s="65">
        <f t="shared" si="14"/>
        <v>5</v>
      </c>
      <c r="AG26" s="125" t="s">
        <v>215</v>
      </c>
      <c r="AH26" s="50">
        <v>19.5</v>
      </c>
      <c r="AI26" s="187" t="s">
        <v>7</v>
      </c>
      <c r="AJ26" s="23">
        <v>8</v>
      </c>
      <c r="AK26" s="50"/>
      <c r="AL26" s="15"/>
      <c r="AM26" s="16"/>
      <c r="AN26" s="15"/>
      <c r="AO26" s="16"/>
      <c r="AP26" s="15"/>
      <c r="AQ26" s="14"/>
      <c r="AR26" s="15"/>
      <c r="AS26" s="14"/>
      <c r="AT26" s="15"/>
      <c r="AU26" s="50"/>
      <c r="AV26" s="23"/>
      <c r="AW26" s="14"/>
      <c r="AX26" s="23"/>
      <c r="AY26" s="14"/>
      <c r="AZ26" s="23"/>
      <c r="BA26" s="14"/>
      <c r="BB26" s="23"/>
      <c r="BC26" s="14"/>
      <c r="BD26" s="14"/>
      <c r="BE26" s="14"/>
      <c r="BF26" s="14"/>
      <c r="BG26" s="14"/>
      <c r="BH26" s="23"/>
      <c r="BI26" s="113">
        <f t="shared" si="15"/>
        <v>8</v>
      </c>
    </row>
    <row r="27" spans="1:61" ht="18.75" x14ac:dyDescent="0.25">
      <c r="A27" s="65">
        <f t="shared" si="12"/>
        <v>6</v>
      </c>
      <c r="B27" s="125" t="s">
        <v>132</v>
      </c>
      <c r="C27" s="50">
        <v>23.9</v>
      </c>
      <c r="D27" s="187" t="s">
        <v>44</v>
      </c>
      <c r="E27" s="23">
        <v>8</v>
      </c>
      <c r="F27" s="50"/>
      <c r="G27" s="15"/>
      <c r="H27" s="16"/>
      <c r="I27" s="15"/>
      <c r="J27" s="16"/>
      <c r="K27" s="15"/>
      <c r="L27" s="14"/>
      <c r="M27" s="15"/>
      <c r="N27" s="14"/>
      <c r="O27" s="15"/>
      <c r="P27" s="50"/>
      <c r="Q27" s="23"/>
      <c r="R27" s="14"/>
      <c r="S27" s="23"/>
      <c r="T27" s="14"/>
      <c r="U27" s="23"/>
      <c r="V27" s="14"/>
      <c r="W27" s="23"/>
      <c r="X27" s="14"/>
      <c r="Y27" s="14"/>
      <c r="Z27" s="14"/>
      <c r="AA27" s="14"/>
      <c r="AB27" s="14"/>
      <c r="AC27" s="23"/>
      <c r="AD27" s="113">
        <f t="shared" si="13"/>
        <v>8</v>
      </c>
      <c r="AE27" s="110"/>
      <c r="AF27" s="65">
        <f t="shared" si="14"/>
        <v>5</v>
      </c>
      <c r="AG27" s="125" t="s">
        <v>136</v>
      </c>
      <c r="AH27" s="50">
        <v>20</v>
      </c>
      <c r="AI27" s="187" t="s">
        <v>137</v>
      </c>
      <c r="AJ27" s="23">
        <v>8</v>
      </c>
      <c r="AK27" s="50"/>
      <c r="AL27" s="15"/>
      <c r="AM27" s="16"/>
      <c r="AN27" s="15"/>
      <c r="AO27" s="16"/>
      <c r="AP27" s="15"/>
      <c r="AQ27" s="14"/>
      <c r="AR27" s="15"/>
      <c r="AS27" s="14"/>
      <c r="AT27" s="15"/>
      <c r="AU27" s="50"/>
      <c r="AV27" s="23"/>
      <c r="AW27" s="14"/>
      <c r="AX27" s="23"/>
      <c r="AY27" s="14"/>
      <c r="AZ27" s="23"/>
      <c r="BA27" s="14"/>
      <c r="BB27" s="23"/>
      <c r="BC27" s="14"/>
      <c r="BD27" s="14"/>
      <c r="BE27" s="14"/>
      <c r="BF27" s="14"/>
      <c r="BG27" s="14"/>
      <c r="BH27" s="23"/>
      <c r="BI27" s="113">
        <f t="shared" si="15"/>
        <v>8</v>
      </c>
    </row>
    <row r="28" spans="1:61" ht="18.75" x14ac:dyDescent="0.25">
      <c r="A28" s="65">
        <f t="shared" si="12"/>
        <v>6</v>
      </c>
      <c r="B28" s="125" t="s">
        <v>214</v>
      </c>
      <c r="C28" s="50">
        <v>22.4</v>
      </c>
      <c r="D28" s="187" t="s">
        <v>7</v>
      </c>
      <c r="E28" s="23">
        <v>8</v>
      </c>
      <c r="F28" s="50"/>
      <c r="G28" s="15"/>
      <c r="H28" s="16"/>
      <c r="I28" s="15"/>
      <c r="J28" s="16"/>
      <c r="K28" s="15"/>
      <c r="L28" s="14"/>
      <c r="M28" s="15"/>
      <c r="N28" s="14"/>
      <c r="O28" s="15"/>
      <c r="P28" s="50"/>
      <c r="Q28" s="23"/>
      <c r="R28" s="14"/>
      <c r="S28" s="23"/>
      <c r="T28" s="14"/>
      <c r="U28" s="23"/>
      <c r="V28" s="14"/>
      <c r="W28" s="23"/>
      <c r="X28" s="14"/>
      <c r="Y28" s="14"/>
      <c r="Z28" s="14"/>
      <c r="AA28" s="14"/>
      <c r="AB28" s="14"/>
      <c r="AC28" s="23"/>
      <c r="AD28" s="113">
        <f t="shared" si="13"/>
        <v>8</v>
      </c>
      <c r="AE28" s="110"/>
      <c r="AF28" s="65">
        <f t="shared" si="14"/>
        <v>5</v>
      </c>
      <c r="AG28" s="125" t="s">
        <v>133</v>
      </c>
      <c r="AH28" s="50">
        <v>20.9</v>
      </c>
      <c r="AI28" s="187" t="s">
        <v>47</v>
      </c>
      <c r="AJ28" s="23">
        <v>8</v>
      </c>
      <c r="AK28" s="50"/>
      <c r="AL28" s="15"/>
      <c r="AM28" s="16"/>
      <c r="AN28" s="15"/>
      <c r="AO28" s="16"/>
      <c r="AP28" s="15"/>
      <c r="AQ28" s="14"/>
      <c r="AR28" s="15"/>
      <c r="AS28" s="14"/>
      <c r="AT28" s="15"/>
      <c r="AU28" s="50"/>
      <c r="AV28" s="23"/>
      <c r="AW28" s="14"/>
      <c r="AX28" s="23"/>
      <c r="AY28" s="14"/>
      <c r="AZ28" s="23"/>
      <c r="BA28" s="14"/>
      <c r="BB28" s="23"/>
      <c r="BC28" s="14"/>
      <c r="BD28" s="14"/>
      <c r="BE28" s="14"/>
      <c r="BF28" s="14"/>
      <c r="BG28" s="14"/>
      <c r="BH28" s="23"/>
      <c r="BI28" s="113">
        <f t="shared" si="15"/>
        <v>8</v>
      </c>
    </row>
    <row r="29" spans="1:61" ht="18.75" x14ac:dyDescent="0.25">
      <c r="A29" s="65">
        <f t="shared" si="12"/>
        <v>6</v>
      </c>
      <c r="B29" s="125" t="s">
        <v>133</v>
      </c>
      <c r="C29" s="50">
        <v>20.9</v>
      </c>
      <c r="D29" s="187" t="s">
        <v>47</v>
      </c>
      <c r="E29" s="23">
        <v>8</v>
      </c>
      <c r="F29" s="50"/>
      <c r="G29" s="15"/>
      <c r="H29" s="16"/>
      <c r="I29" s="15"/>
      <c r="J29" s="16"/>
      <c r="K29" s="15"/>
      <c r="L29" s="14"/>
      <c r="M29" s="15"/>
      <c r="N29" s="14"/>
      <c r="O29" s="15"/>
      <c r="P29" s="50"/>
      <c r="Q29" s="23"/>
      <c r="R29" s="14"/>
      <c r="S29" s="23"/>
      <c r="T29" s="14"/>
      <c r="U29" s="23"/>
      <c r="V29" s="14"/>
      <c r="W29" s="23"/>
      <c r="X29" s="14"/>
      <c r="Y29" s="14"/>
      <c r="Z29" s="14"/>
      <c r="AA29" s="14"/>
      <c r="AB29" s="14"/>
      <c r="AC29" s="23"/>
      <c r="AD29" s="113">
        <f t="shared" si="13"/>
        <v>8</v>
      </c>
      <c r="AE29" s="110"/>
      <c r="AF29" s="65">
        <f t="shared" si="14"/>
        <v>5</v>
      </c>
      <c r="AG29" s="125" t="s">
        <v>216</v>
      </c>
      <c r="AH29" s="50">
        <v>21.9</v>
      </c>
      <c r="AI29" s="187" t="s">
        <v>45</v>
      </c>
      <c r="AJ29" s="23">
        <v>8</v>
      </c>
      <c r="AK29" s="50"/>
      <c r="AL29" s="15"/>
      <c r="AM29" s="16"/>
      <c r="AN29" s="15"/>
      <c r="AO29" s="16"/>
      <c r="AP29" s="15"/>
      <c r="AQ29" s="14"/>
      <c r="AR29" s="15"/>
      <c r="AS29" s="14"/>
      <c r="AT29" s="15"/>
      <c r="AU29" s="50"/>
      <c r="AV29" s="23"/>
      <c r="AW29" s="14"/>
      <c r="AX29" s="23"/>
      <c r="AY29" s="14"/>
      <c r="AZ29" s="23"/>
      <c r="BA29" s="14"/>
      <c r="BB29" s="23"/>
      <c r="BC29" s="14"/>
      <c r="BD29" s="14"/>
      <c r="BE29" s="14"/>
      <c r="BF29" s="14"/>
      <c r="BG29" s="14"/>
      <c r="BH29" s="23"/>
      <c r="BI29" s="113">
        <f t="shared" si="15"/>
        <v>8</v>
      </c>
    </row>
    <row r="30" spans="1:61" ht="18.75" x14ac:dyDescent="0.25">
      <c r="A30" s="65">
        <f t="shared" si="12"/>
        <v>9</v>
      </c>
      <c r="B30" s="125" t="s">
        <v>135</v>
      </c>
      <c r="C30" s="50">
        <v>23.8</v>
      </c>
      <c r="D30" s="187" t="s">
        <v>44</v>
      </c>
      <c r="E30" s="23">
        <v>5</v>
      </c>
      <c r="F30" s="50"/>
      <c r="G30" s="15"/>
      <c r="H30" s="16"/>
      <c r="I30" s="15"/>
      <c r="J30" s="16"/>
      <c r="K30" s="15"/>
      <c r="L30" s="14"/>
      <c r="M30" s="15"/>
      <c r="N30" s="14"/>
      <c r="O30" s="15"/>
      <c r="P30" s="50"/>
      <c r="Q30" s="23"/>
      <c r="R30" s="14"/>
      <c r="S30" s="23"/>
      <c r="T30" s="14"/>
      <c r="U30" s="23"/>
      <c r="V30" s="14"/>
      <c r="W30" s="23"/>
      <c r="X30" s="14"/>
      <c r="Y30" s="14"/>
      <c r="Z30" s="14"/>
      <c r="AA30" s="14"/>
      <c r="AB30" s="14"/>
      <c r="AC30" s="23"/>
      <c r="AD30" s="113">
        <f t="shared" si="13"/>
        <v>5</v>
      </c>
      <c r="AE30" s="110"/>
      <c r="AF30" s="65">
        <f t="shared" si="14"/>
        <v>9</v>
      </c>
      <c r="AG30" s="125" t="s">
        <v>134</v>
      </c>
      <c r="AH30" s="50">
        <v>21.8</v>
      </c>
      <c r="AI30" s="187" t="s">
        <v>44</v>
      </c>
      <c r="AJ30" s="23">
        <v>4</v>
      </c>
      <c r="AK30" s="50"/>
      <c r="AL30" s="15"/>
      <c r="AM30" s="16"/>
      <c r="AN30" s="15"/>
      <c r="AO30" s="16"/>
      <c r="AP30" s="15"/>
      <c r="AQ30" s="14"/>
      <c r="AR30" s="15"/>
      <c r="AS30" s="14"/>
      <c r="AT30" s="15"/>
      <c r="AU30" s="50"/>
      <c r="AV30" s="23"/>
      <c r="AW30" s="14"/>
      <c r="AX30" s="23"/>
      <c r="AY30" s="14"/>
      <c r="AZ30" s="23"/>
      <c r="BA30" s="14"/>
      <c r="BB30" s="23"/>
      <c r="BC30" s="14"/>
      <c r="BD30" s="14"/>
      <c r="BE30" s="14"/>
      <c r="BF30" s="14"/>
      <c r="BG30" s="14"/>
      <c r="BH30" s="23"/>
      <c r="BI30" s="113">
        <f t="shared" si="15"/>
        <v>4</v>
      </c>
    </row>
    <row r="31" spans="1:61" ht="18.75" x14ac:dyDescent="0.25">
      <c r="A31" s="65">
        <f t="shared" si="12"/>
        <v>9</v>
      </c>
      <c r="B31" s="125" t="s">
        <v>216</v>
      </c>
      <c r="C31" s="50">
        <v>21.9</v>
      </c>
      <c r="D31" s="187" t="s">
        <v>45</v>
      </c>
      <c r="E31" s="23">
        <v>5</v>
      </c>
      <c r="F31" s="50"/>
      <c r="G31" s="15"/>
      <c r="H31" s="16"/>
      <c r="I31" s="15"/>
      <c r="J31" s="16"/>
      <c r="K31" s="15"/>
      <c r="L31" s="14"/>
      <c r="M31" s="15"/>
      <c r="N31" s="14"/>
      <c r="O31" s="15"/>
      <c r="P31" s="50"/>
      <c r="Q31" s="23"/>
      <c r="R31" s="14"/>
      <c r="S31" s="23"/>
      <c r="T31" s="14"/>
      <c r="U31" s="23"/>
      <c r="V31" s="14"/>
      <c r="W31" s="23"/>
      <c r="X31" s="14"/>
      <c r="Y31" s="14"/>
      <c r="Z31" s="14"/>
      <c r="AA31" s="14"/>
      <c r="AB31" s="14"/>
      <c r="AC31" s="23"/>
      <c r="AD31" s="113">
        <f t="shared" si="13"/>
        <v>5</v>
      </c>
      <c r="AE31" s="110"/>
      <c r="AF31" s="65">
        <f t="shared" si="14"/>
        <v>9</v>
      </c>
      <c r="AG31" s="125" t="s">
        <v>135</v>
      </c>
      <c r="AH31" s="50">
        <v>23.8</v>
      </c>
      <c r="AI31" s="187" t="s">
        <v>44</v>
      </c>
      <c r="AJ31" s="23">
        <v>4</v>
      </c>
      <c r="AK31" s="50"/>
      <c r="AL31" s="15"/>
      <c r="AM31" s="16"/>
      <c r="AN31" s="15"/>
      <c r="AO31" s="16"/>
      <c r="AP31" s="15"/>
      <c r="AQ31" s="14"/>
      <c r="AR31" s="15"/>
      <c r="AS31" s="14"/>
      <c r="AT31" s="15"/>
      <c r="AU31" s="50"/>
      <c r="AV31" s="23"/>
      <c r="AW31" s="14"/>
      <c r="AX31" s="23"/>
      <c r="AY31" s="14"/>
      <c r="AZ31" s="23"/>
      <c r="BA31" s="14"/>
      <c r="BB31" s="23"/>
      <c r="BC31" s="14"/>
      <c r="BD31" s="14"/>
      <c r="BE31" s="14"/>
      <c r="BF31" s="14"/>
      <c r="BG31" s="14"/>
      <c r="BH31" s="23"/>
      <c r="BI31" s="113">
        <f t="shared" si="15"/>
        <v>4</v>
      </c>
    </row>
    <row r="32" spans="1:61" ht="18.75" x14ac:dyDescent="0.25">
      <c r="A32" s="65">
        <f t="shared" si="12"/>
        <v>9</v>
      </c>
      <c r="B32" s="125" t="s">
        <v>215</v>
      </c>
      <c r="C32" s="50">
        <v>19.5</v>
      </c>
      <c r="D32" s="187" t="s">
        <v>7</v>
      </c>
      <c r="E32" s="23">
        <v>5</v>
      </c>
      <c r="F32" s="50"/>
      <c r="G32" s="15"/>
      <c r="H32" s="16"/>
      <c r="I32" s="15"/>
      <c r="J32" s="16"/>
      <c r="K32" s="15"/>
      <c r="L32" s="14"/>
      <c r="M32" s="15"/>
      <c r="N32" s="14"/>
      <c r="O32" s="15"/>
      <c r="P32" s="50"/>
      <c r="Q32" s="23"/>
      <c r="R32" s="14"/>
      <c r="S32" s="23"/>
      <c r="T32" s="14"/>
      <c r="U32" s="23"/>
      <c r="V32" s="14"/>
      <c r="W32" s="23"/>
      <c r="X32" s="14"/>
      <c r="Y32" s="14"/>
      <c r="Z32" s="14"/>
      <c r="AA32" s="14"/>
      <c r="AB32" s="14"/>
      <c r="AC32" s="23"/>
      <c r="AD32" s="113">
        <f t="shared" si="13"/>
        <v>5</v>
      </c>
      <c r="AE32" s="110"/>
      <c r="AF32" s="65">
        <f t="shared" si="14"/>
        <v>9</v>
      </c>
      <c r="AG32" s="125" t="s">
        <v>132</v>
      </c>
      <c r="AH32" s="50">
        <v>23.9</v>
      </c>
      <c r="AI32" s="187" t="s">
        <v>44</v>
      </c>
      <c r="AJ32" s="23">
        <v>4</v>
      </c>
      <c r="AK32" s="50"/>
      <c r="AL32" s="15"/>
      <c r="AM32" s="16"/>
      <c r="AN32" s="15"/>
      <c r="AO32" s="16"/>
      <c r="AP32" s="15"/>
      <c r="AQ32" s="14"/>
      <c r="AR32" s="15"/>
      <c r="AS32" s="14"/>
      <c r="AT32" s="15"/>
      <c r="AU32" s="50"/>
      <c r="AV32" s="23"/>
      <c r="AW32" s="14"/>
      <c r="AX32" s="23"/>
      <c r="AY32" s="14"/>
      <c r="AZ32" s="23"/>
      <c r="BA32" s="14"/>
      <c r="BB32" s="23"/>
      <c r="BC32" s="14"/>
      <c r="BD32" s="14"/>
      <c r="BE32" s="14"/>
      <c r="BF32" s="14"/>
      <c r="BG32" s="14"/>
      <c r="BH32" s="23"/>
      <c r="BI32" s="113">
        <f t="shared" si="15"/>
        <v>4</v>
      </c>
    </row>
    <row r="33" spans="1:61" ht="18.75" x14ac:dyDescent="0.25">
      <c r="A33" s="65">
        <f t="shared" si="12"/>
        <v>12</v>
      </c>
      <c r="B33" s="125" t="s">
        <v>217</v>
      </c>
      <c r="C33" s="50">
        <v>21.6</v>
      </c>
      <c r="D33" s="187" t="s">
        <v>7</v>
      </c>
      <c r="E33" s="23">
        <v>1</v>
      </c>
      <c r="F33" s="50"/>
      <c r="G33" s="15"/>
      <c r="H33" s="16"/>
      <c r="I33" s="15"/>
      <c r="J33" s="16"/>
      <c r="K33" s="15"/>
      <c r="L33" s="14"/>
      <c r="M33" s="15"/>
      <c r="N33" s="14"/>
      <c r="O33" s="15"/>
      <c r="P33" s="50"/>
      <c r="Q33" s="23"/>
      <c r="R33" s="14"/>
      <c r="S33" s="23"/>
      <c r="T33" s="14"/>
      <c r="U33" s="23"/>
      <c r="V33" s="14"/>
      <c r="W33" s="23"/>
      <c r="X33" s="14"/>
      <c r="Y33" s="14"/>
      <c r="Z33" s="14"/>
      <c r="AA33" s="14"/>
      <c r="AB33" s="14"/>
      <c r="AC33" s="23"/>
      <c r="AD33" s="113">
        <f t="shared" si="13"/>
        <v>1</v>
      </c>
      <c r="AE33" s="110"/>
      <c r="AF33" s="65">
        <f t="shared" si="14"/>
        <v>12</v>
      </c>
      <c r="AG33" s="125" t="s">
        <v>131</v>
      </c>
      <c r="AH33" s="50">
        <v>18.3</v>
      </c>
      <c r="AI33" s="187" t="s">
        <v>1</v>
      </c>
      <c r="AJ33" s="23">
        <v>1</v>
      </c>
      <c r="AK33" s="50"/>
      <c r="AL33" s="15"/>
      <c r="AM33" s="16"/>
      <c r="AN33" s="15"/>
      <c r="AO33" s="16"/>
      <c r="AP33" s="15"/>
      <c r="AQ33" s="14"/>
      <c r="AR33" s="15"/>
      <c r="AS33" s="14"/>
      <c r="AT33" s="15"/>
      <c r="AU33" s="50"/>
      <c r="AV33" s="23"/>
      <c r="AW33" s="14"/>
      <c r="AX33" s="23"/>
      <c r="AY33" s="14"/>
      <c r="AZ33" s="23"/>
      <c r="BA33" s="14"/>
      <c r="BB33" s="23"/>
      <c r="BC33" s="14"/>
      <c r="BD33" s="14"/>
      <c r="BE33" s="14"/>
      <c r="BF33" s="14"/>
      <c r="BG33" s="14"/>
      <c r="BH33" s="23"/>
      <c r="BI33" s="113">
        <f t="shared" si="15"/>
        <v>1</v>
      </c>
    </row>
    <row r="34" spans="1:61" ht="18.75" x14ac:dyDescent="0.25">
      <c r="A34" s="65">
        <f t="shared" si="12"/>
        <v>12</v>
      </c>
      <c r="B34" s="125" t="s">
        <v>103</v>
      </c>
      <c r="C34" s="50">
        <v>21.2</v>
      </c>
      <c r="D34" s="187" t="s">
        <v>7</v>
      </c>
      <c r="E34" s="23">
        <v>1</v>
      </c>
      <c r="F34" s="50"/>
      <c r="G34" s="15"/>
      <c r="H34" s="16"/>
      <c r="I34" s="15"/>
      <c r="J34" s="16"/>
      <c r="K34" s="15"/>
      <c r="L34" s="14"/>
      <c r="M34" s="15"/>
      <c r="N34" s="14"/>
      <c r="O34" s="15"/>
      <c r="P34" s="50"/>
      <c r="Q34" s="23"/>
      <c r="R34" s="14"/>
      <c r="S34" s="23"/>
      <c r="T34" s="14"/>
      <c r="U34" s="23"/>
      <c r="V34" s="14"/>
      <c r="W34" s="23"/>
      <c r="X34" s="14"/>
      <c r="Y34" s="14"/>
      <c r="Z34" s="14"/>
      <c r="AA34" s="14"/>
      <c r="AB34" s="14"/>
      <c r="AC34" s="23"/>
      <c r="AD34" s="113">
        <f t="shared" si="13"/>
        <v>1</v>
      </c>
      <c r="AE34" s="110"/>
      <c r="AF34" s="65">
        <f t="shared" si="14"/>
        <v>12</v>
      </c>
      <c r="AG34" s="125" t="s">
        <v>218</v>
      </c>
      <c r="AH34" s="50">
        <v>20.9</v>
      </c>
      <c r="AI34" s="187" t="s">
        <v>204</v>
      </c>
      <c r="AJ34" s="23">
        <v>1</v>
      </c>
      <c r="AK34" s="50"/>
      <c r="AL34" s="15"/>
      <c r="AM34" s="16"/>
      <c r="AN34" s="15"/>
      <c r="AO34" s="16"/>
      <c r="AP34" s="15"/>
      <c r="AQ34" s="14"/>
      <c r="AR34" s="15"/>
      <c r="AS34" s="14"/>
      <c r="AT34" s="15"/>
      <c r="AU34" s="50"/>
      <c r="AV34" s="23"/>
      <c r="AW34" s="14"/>
      <c r="AX34" s="23"/>
      <c r="AY34" s="14"/>
      <c r="AZ34" s="23"/>
      <c r="BA34" s="14"/>
      <c r="BB34" s="23"/>
      <c r="BC34" s="14"/>
      <c r="BD34" s="14"/>
      <c r="BE34" s="14"/>
      <c r="BF34" s="14"/>
      <c r="BG34" s="14"/>
      <c r="BH34" s="23"/>
      <c r="BI34" s="113">
        <f t="shared" si="15"/>
        <v>1</v>
      </c>
    </row>
    <row r="35" spans="1:61" ht="18.75" x14ac:dyDescent="0.25">
      <c r="A35" s="65">
        <f t="shared" si="12"/>
        <v>12</v>
      </c>
      <c r="B35" s="125" t="s">
        <v>136</v>
      </c>
      <c r="C35" s="50">
        <v>20</v>
      </c>
      <c r="D35" s="187" t="s">
        <v>137</v>
      </c>
      <c r="E35" s="23">
        <v>1</v>
      </c>
      <c r="F35" s="50"/>
      <c r="G35" s="15"/>
      <c r="H35" s="16"/>
      <c r="I35" s="15"/>
      <c r="J35" s="16"/>
      <c r="K35" s="15"/>
      <c r="L35" s="14"/>
      <c r="M35" s="15"/>
      <c r="N35" s="14"/>
      <c r="O35" s="15"/>
      <c r="P35" s="50"/>
      <c r="Q35" s="23"/>
      <c r="R35" s="14"/>
      <c r="S35" s="23"/>
      <c r="T35" s="14"/>
      <c r="U35" s="23"/>
      <c r="V35" s="14"/>
      <c r="W35" s="23"/>
      <c r="X35" s="14"/>
      <c r="Y35" s="14"/>
      <c r="Z35" s="14"/>
      <c r="AA35" s="14"/>
      <c r="AB35" s="14"/>
      <c r="AC35" s="23"/>
      <c r="AD35" s="113">
        <f t="shared" si="13"/>
        <v>1</v>
      </c>
      <c r="AE35" s="110"/>
      <c r="AF35" s="65">
        <f t="shared" si="14"/>
        <v>12</v>
      </c>
      <c r="AG35" s="125" t="s">
        <v>103</v>
      </c>
      <c r="AH35" s="50">
        <v>21.2</v>
      </c>
      <c r="AI35" s="187" t="s">
        <v>7</v>
      </c>
      <c r="AJ35" s="23">
        <v>1</v>
      </c>
      <c r="AK35" s="50"/>
      <c r="AL35" s="15"/>
      <c r="AM35" s="16"/>
      <c r="AN35" s="15"/>
      <c r="AO35" s="16"/>
      <c r="AP35" s="15"/>
      <c r="AQ35" s="14"/>
      <c r="AR35" s="15"/>
      <c r="AS35" s="14"/>
      <c r="AT35" s="15"/>
      <c r="AU35" s="50"/>
      <c r="AV35" s="23"/>
      <c r="AW35" s="14"/>
      <c r="AX35" s="23"/>
      <c r="AY35" s="14"/>
      <c r="AZ35" s="23"/>
      <c r="BA35" s="14"/>
      <c r="BB35" s="23"/>
      <c r="BC35" s="14"/>
      <c r="BD35" s="14"/>
      <c r="BE35" s="14"/>
      <c r="BF35" s="14"/>
      <c r="BG35" s="14"/>
      <c r="BH35" s="23"/>
      <c r="BI35" s="113">
        <f t="shared" si="15"/>
        <v>1</v>
      </c>
    </row>
    <row r="36" spans="1:61" ht="19.5" thickBot="1" x14ac:dyDescent="0.3">
      <c r="A36" s="65" t="str">
        <f t="shared" si="12"/>
        <v/>
      </c>
      <c r="B36" s="125"/>
      <c r="C36" s="50"/>
      <c r="D36" s="187"/>
      <c r="E36" s="23"/>
      <c r="F36" s="50"/>
      <c r="G36" s="15"/>
      <c r="H36" s="16"/>
      <c r="I36" s="15"/>
      <c r="J36" s="16"/>
      <c r="K36" s="15"/>
      <c r="L36" s="14"/>
      <c r="M36" s="15"/>
      <c r="N36" s="14"/>
      <c r="O36" s="15"/>
      <c r="P36" s="50"/>
      <c r="Q36" s="23"/>
      <c r="R36" s="14"/>
      <c r="S36" s="23"/>
      <c r="T36" s="14"/>
      <c r="U36" s="23"/>
      <c r="V36" s="14"/>
      <c r="W36" s="23"/>
      <c r="X36" s="14"/>
      <c r="Y36" s="14"/>
      <c r="Z36" s="14"/>
      <c r="AA36" s="14"/>
      <c r="AB36" s="14"/>
      <c r="AC36" s="23"/>
      <c r="AD36" s="113"/>
      <c r="AE36" s="110"/>
      <c r="AF36" s="65">
        <f t="shared" si="14"/>
        <v>12</v>
      </c>
      <c r="AG36" s="125" t="s">
        <v>217</v>
      </c>
      <c r="AH36" s="50">
        <v>21.6</v>
      </c>
      <c r="AI36" s="187" t="s">
        <v>7</v>
      </c>
      <c r="AJ36" s="23">
        <v>1</v>
      </c>
      <c r="AK36" s="50"/>
      <c r="AL36" s="15"/>
      <c r="AM36" s="16"/>
      <c r="AN36" s="15"/>
      <c r="AO36" s="16"/>
      <c r="AP36" s="15"/>
      <c r="AQ36" s="14"/>
      <c r="AR36" s="15"/>
      <c r="AS36" s="14"/>
      <c r="AT36" s="15"/>
      <c r="AU36" s="50"/>
      <c r="AV36" s="23"/>
      <c r="AW36" s="14"/>
      <c r="AX36" s="23"/>
      <c r="AY36" s="14"/>
      <c r="AZ36" s="23"/>
      <c r="BA36" s="14"/>
      <c r="BB36" s="23"/>
      <c r="BC36" s="14"/>
      <c r="BD36" s="14"/>
      <c r="BE36" s="14"/>
      <c r="BF36" s="14"/>
      <c r="BG36" s="14"/>
      <c r="BH36" s="23"/>
      <c r="BI36" s="113">
        <f t="shared" si="15"/>
        <v>1</v>
      </c>
    </row>
    <row r="37" spans="1:61" ht="16.5" hidden="1" thickBot="1" x14ac:dyDescent="0.3">
      <c r="A37" s="68"/>
      <c r="B37" s="48"/>
      <c r="C37" s="49"/>
      <c r="D37" s="72"/>
      <c r="E37" s="33"/>
      <c r="F37" s="36"/>
      <c r="G37" s="33"/>
      <c r="H37" s="33"/>
      <c r="I37" s="33"/>
      <c r="J37" s="33"/>
      <c r="K37" s="33"/>
      <c r="L37" s="36"/>
      <c r="M37" s="33"/>
      <c r="N37" s="33"/>
      <c r="O37" s="33"/>
      <c r="P37" s="33"/>
      <c r="Q37" s="36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69"/>
      <c r="AE37" s="69"/>
      <c r="AF37" s="67"/>
      <c r="AG37" s="37"/>
      <c r="AH37" s="41"/>
      <c r="AI37" s="74"/>
      <c r="AJ37" s="39"/>
      <c r="AK37" s="38"/>
      <c r="AL37" s="39"/>
      <c r="AM37" s="38"/>
      <c r="AN37" s="39"/>
      <c r="AO37" s="39"/>
      <c r="AP37" s="39"/>
      <c r="AQ37" s="39"/>
      <c r="AR37" s="39"/>
      <c r="AS37" s="38"/>
      <c r="AT37" s="38"/>
      <c r="AU37" s="39"/>
      <c r="AV37" s="38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71"/>
    </row>
    <row r="38" spans="1:61" ht="18" customHeight="1" x14ac:dyDescent="0.25">
      <c r="A38" s="189" t="s">
        <v>98</v>
      </c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1"/>
      <c r="AE38" s="69"/>
      <c r="AF38" s="192" t="s">
        <v>100</v>
      </c>
      <c r="AG38" s="193"/>
      <c r="AH38" s="193"/>
      <c r="AI38" s="193"/>
      <c r="AJ38" s="193"/>
      <c r="AK38" s="193"/>
      <c r="AL38" s="193"/>
      <c r="AM38" s="193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93"/>
      <c r="BA38" s="193"/>
      <c r="BB38" s="193"/>
      <c r="BC38" s="193"/>
      <c r="BD38" s="193"/>
      <c r="BE38" s="193"/>
      <c r="BF38" s="193"/>
      <c r="BG38" s="193"/>
      <c r="BH38" s="193"/>
      <c r="BI38" s="194"/>
    </row>
    <row r="39" spans="1:61" ht="18.75" hidden="1" x14ac:dyDescent="0.25">
      <c r="A39" s="65"/>
      <c r="B39" s="125"/>
      <c r="C39" s="50"/>
      <c r="D39" s="126"/>
      <c r="E39" s="23"/>
      <c r="F39" s="50"/>
      <c r="G39" s="15"/>
      <c r="H39" s="16"/>
      <c r="I39" s="15"/>
      <c r="J39" s="16"/>
      <c r="K39" s="15"/>
      <c r="L39" s="14"/>
      <c r="M39" s="15"/>
      <c r="N39" s="14"/>
      <c r="O39" s="15"/>
      <c r="P39" s="50"/>
      <c r="Q39" s="23"/>
      <c r="R39" s="14"/>
      <c r="S39" s="23"/>
      <c r="T39" s="14"/>
      <c r="U39" s="23"/>
      <c r="V39" s="14"/>
      <c r="W39" s="23"/>
      <c r="X39" s="14"/>
      <c r="Y39" s="14"/>
      <c r="Z39" s="14"/>
      <c r="AA39" s="14"/>
      <c r="AB39" s="14"/>
      <c r="AC39" s="23"/>
      <c r="AD39" s="113"/>
      <c r="AE39" s="110"/>
      <c r="AF39" s="65"/>
      <c r="AG39" s="125"/>
      <c r="AH39" s="50"/>
      <c r="AI39" s="126"/>
      <c r="AJ39" s="23"/>
      <c r="AK39" s="50"/>
      <c r="AL39" s="15"/>
      <c r="AM39" s="16"/>
      <c r="AN39" s="15"/>
      <c r="AO39" s="16"/>
      <c r="AP39" s="15"/>
      <c r="AQ39" s="14"/>
      <c r="AR39" s="15"/>
      <c r="AS39" s="14"/>
      <c r="AT39" s="15"/>
      <c r="AU39" s="50"/>
      <c r="AV39" s="23"/>
      <c r="AW39" s="14"/>
      <c r="AX39" s="23"/>
      <c r="AY39" s="14"/>
      <c r="AZ39" s="23"/>
      <c r="BA39" s="14"/>
      <c r="BB39" s="23"/>
      <c r="BC39" s="14"/>
      <c r="BD39" s="14"/>
      <c r="BE39" s="14"/>
      <c r="BF39" s="14"/>
      <c r="BG39" s="14"/>
      <c r="BH39" s="23"/>
      <c r="BI39" s="113"/>
    </row>
    <row r="40" spans="1:61" ht="18.75" x14ac:dyDescent="0.25">
      <c r="A40" s="65">
        <f t="shared" ref="A40:A54" si="16">IF(AD40=0,"",RANK(AD40,AD$40:AD$54))</f>
        <v>1</v>
      </c>
      <c r="B40" s="125" t="s">
        <v>148</v>
      </c>
      <c r="C40" s="50">
        <v>29.4</v>
      </c>
      <c r="D40" s="188" t="s">
        <v>7</v>
      </c>
      <c r="E40" s="183">
        <v>15</v>
      </c>
      <c r="F40" s="50"/>
      <c r="G40" s="15"/>
      <c r="H40" s="16"/>
      <c r="I40" s="15"/>
      <c r="J40" s="16"/>
      <c r="K40" s="15"/>
      <c r="L40" s="14"/>
      <c r="M40" s="15"/>
      <c r="N40" s="14"/>
      <c r="O40" s="15"/>
      <c r="P40" s="50"/>
      <c r="Q40" s="23"/>
      <c r="R40" s="14"/>
      <c r="S40" s="23"/>
      <c r="T40" s="14"/>
      <c r="U40" s="23"/>
      <c r="V40" s="14"/>
      <c r="W40" s="23"/>
      <c r="X40" s="14"/>
      <c r="Y40" s="14"/>
      <c r="Z40" s="14"/>
      <c r="AA40" s="14"/>
      <c r="AB40" s="14"/>
      <c r="AC40" s="23"/>
      <c r="AD40" s="113">
        <f t="shared" ref="AD40:AD54" si="17">IF(SUM(E40:AC40)=0,0,SUM(E40:AC40))</f>
        <v>15</v>
      </c>
      <c r="AE40" s="110"/>
      <c r="AF40" s="65">
        <f t="shared" ref="AF40:AF54" si="18">IF(BI40=0,"",RANK(BI40,BI$40:BI$54))</f>
        <v>1</v>
      </c>
      <c r="AG40" s="125" t="s">
        <v>149</v>
      </c>
      <c r="AH40" s="50">
        <v>25.4</v>
      </c>
      <c r="AI40" s="188" t="s">
        <v>42</v>
      </c>
      <c r="AJ40" s="183">
        <v>15</v>
      </c>
      <c r="AK40" s="50"/>
      <c r="AL40" s="15"/>
      <c r="AM40" s="16"/>
      <c r="AN40" s="15"/>
      <c r="AO40" s="16"/>
      <c r="AP40" s="15"/>
      <c r="AQ40" s="14"/>
      <c r="AR40" s="15"/>
      <c r="AS40" s="14"/>
      <c r="AT40" s="15"/>
      <c r="AU40" s="50"/>
      <c r="AV40" s="23"/>
      <c r="AW40" s="14"/>
      <c r="AX40" s="23"/>
      <c r="AY40" s="14"/>
      <c r="AZ40" s="23"/>
      <c r="BA40" s="14"/>
      <c r="BB40" s="23"/>
      <c r="BC40" s="14"/>
      <c r="BD40" s="14"/>
      <c r="BE40" s="14"/>
      <c r="BF40" s="14"/>
      <c r="BG40" s="14"/>
      <c r="BH40" s="23"/>
      <c r="BI40" s="113">
        <f t="shared" ref="BI40:BI51" si="19">IF(SUM(AJ40:BH40)=0,0,SUM(AJ40:BH40))</f>
        <v>15</v>
      </c>
    </row>
    <row r="41" spans="1:61" ht="18.75" x14ac:dyDescent="0.25">
      <c r="A41" s="65">
        <f t="shared" si="16"/>
        <v>2</v>
      </c>
      <c r="B41" s="125" t="s">
        <v>229</v>
      </c>
      <c r="C41" s="50">
        <v>27.6</v>
      </c>
      <c r="D41" s="188" t="s">
        <v>32</v>
      </c>
      <c r="E41" s="23">
        <v>12</v>
      </c>
      <c r="F41" s="50"/>
      <c r="G41" s="15"/>
      <c r="H41" s="16"/>
      <c r="I41" s="15"/>
      <c r="J41" s="16"/>
      <c r="K41" s="15"/>
      <c r="L41" s="14"/>
      <c r="M41" s="15"/>
      <c r="N41" s="14"/>
      <c r="O41" s="15"/>
      <c r="P41" s="50"/>
      <c r="Q41" s="23"/>
      <c r="R41" s="14"/>
      <c r="S41" s="23"/>
      <c r="T41" s="14"/>
      <c r="U41" s="23"/>
      <c r="V41" s="14"/>
      <c r="W41" s="23"/>
      <c r="X41" s="14"/>
      <c r="Y41" s="14"/>
      <c r="Z41" s="14"/>
      <c r="AA41" s="14"/>
      <c r="AB41" s="14"/>
      <c r="AC41" s="23"/>
      <c r="AD41" s="113">
        <f t="shared" si="17"/>
        <v>12</v>
      </c>
      <c r="AE41" s="110"/>
      <c r="AF41" s="65">
        <f t="shared" si="18"/>
        <v>1</v>
      </c>
      <c r="AG41" s="125" t="s">
        <v>150</v>
      </c>
      <c r="AH41" s="50">
        <v>26.8</v>
      </c>
      <c r="AI41" s="188" t="s">
        <v>42</v>
      </c>
      <c r="AJ41" s="183">
        <v>15</v>
      </c>
      <c r="AK41" s="50"/>
      <c r="AL41" s="15"/>
      <c r="AM41" s="16"/>
      <c r="AN41" s="15"/>
      <c r="AO41" s="16"/>
      <c r="AP41" s="15"/>
      <c r="AQ41" s="14"/>
      <c r="AR41" s="15"/>
      <c r="AS41" s="14"/>
      <c r="AT41" s="15"/>
      <c r="AU41" s="50"/>
      <c r="AV41" s="23"/>
      <c r="AW41" s="14"/>
      <c r="AX41" s="23"/>
      <c r="AY41" s="14"/>
      <c r="AZ41" s="23"/>
      <c r="BA41" s="14"/>
      <c r="BB41" s="23"/>
      <c r="BC41" s="14"/>
      <c r="BD41" s="14"/>
      <c r="BE41" s="14"/>
      <c r="BF41" s="14"/>
      <c r="BG41" s="14"/>
      <c r="BH41" s="23"/>
      <c r="BI41" s="113">
        <f t="shared" si="19"/>
        <v>15</v>
      </c>
    </row>
    <row r="42" spans="1:61" ht="18.75" x14ac:dyDescent="0.25">
      <c r="A42" s="65">
        <f t="shared" si="16"/>
        <v>3</v>
      </c>
      <c r="B42" s="125" t="s">
        <v>150</v>
      </c>
      <c r="C42" s="50">
        <v>26.8</v>
      </c>
      <c r="D42" s="188" t="s">
        <v>42</v>
      </c>
      <c r="E42" s="23">
        <v>10</v>
      </c>
      <c r="F42" s="50"/>
      <c r="G42" s="15"/>
      <c r="H42" s="16"/>
      <c r="I42" s="15"/>
      <c r="J42" s="16"/>
      <c r="K42" s="15"/>
      <c r="L42" s="14"/>
      <c r="M42" s="15"/>
      <c r="N42" s="14"/>
      <c r="O42" s="15"/>
      <c r="P42" s="50"/>
      <c r="Q42" s="23"/>
      <c r="R42" s="14"/>
      <c r="S42" s="23"/>
      <c r="T42" s="14"/>
      <c r="U42" s="23"/>
      <c r="V42" s="14"/>
      <c r="W42" s="23"/>
      <c r="X42" s="14"/>
      <c r="Y42" s="14"/>
      <c r="Z42" s="14"/>
      <c r="AA42" s="14"/>
      <c r="AB42" s="14"/>
      <c r="AC42" s="23"/>
      <c r="AD42" s="113">
        <f t="shared" si="17"/>
        <v>10</v>
      </c>
      <c r="AE42" s="110"/>
      <c r="AF42" s="65">
        <f t="shared" si="18"/>
        <v>1</v>
      </c>
      <c r="AG42" s="125" t="s">
        <v>148</v>
      </c>
      <c r="AH42" s="50">
        <v>29.4</v>
      </c>
      <c r="AI42" s="188" t="s">
        <v>7</v>
      </c>
      <c r="AJ42" s="183">
        <v>15</v>
      </c>
      <c r="AK42" s="50"/>
      <c r="AL42" s="15"/>
      <c r="AM42" s="16"/>
      <c r="AN42" s="15"/>
      <c r="AO42" s="16"/>
      <c r="AP42" s="15"/>
      <c r="AQ42" s="14"/>
      <c r="AR42" s="15"/>
      <c r="AS42" s="14"/>
      <c r="AT42" s="15"/>
      <c r="AU42" s="50"/>
      <c r="AV42" s="23"/>
      <c r="AW42" s="14"/>
      <c r="AX42" s="23"/>
      <c r="AY42" s="14"/>
      <c r="AZ42" s="23"/>
      <c r="BA42" s="14"/>
      <c r="BB42" s="23"/>
      <c r="BC42" s="14"/>
      <c r="BD42" s="14"/>
      <c r="BE42" s="14"/>
      <c r="BF42" s="14"/>
      <c r="BG42" s="14"/>
      <c r="BH42" s="23"/>
      <c r="BI42" s="113">
        <f t="shared" si="19"/>
        <v>15</v>
      </c>
    </row>
    <row r="43" spans="1:61" ht="18.75" x14ac:dyDescent="0.25">
      <c r="A43" s="65">
        <f t="shared" si="16"/>
        <v>3</v>
      </c>
      <c r="B43" s="125" t="s">
        <v>149</v>
      </c>
      <c r="C43" s="50">
        <v>25.4</v>
      </c>
      <c r="D43" s="187" t="s">
        <v>42</v>
      </c>
      <c r="E43" s="23">
        <v>10</v>
      </c>
      <c r="F43" s="50"/>
      <c r="G43" s="15"/>
      <c r="H43" s="16"/>
      <c r="I43" s="15"/>
      <c r="J43" s="16"/>
      <c r="K43" s="15"/>
      <c r="L43" s="14"/>
      <c r="M43" s="15"/>
      <c r="N43" s="14"/>
      <c r="O43" s="15"/>
      <c r="P43" s="50"/>
      <c r="Q43" s="23"/>
      <c r="R43" s="14"/>
      <c r="S43" s="23"/>
      <c r="T43" s="14"/>
      <c r="U43" s="23"/>
      <c r="V43" s="14"/>
      <c r="W43" s="23"/>
      <c r="X43" s="14"/>
      <c r="Y43" s="14"/>
      <c r="Z43" s="14"/>
      <c r="AA43" s="14"/>
      <c r="AB43" s="14"/>
      <c r="AC43" s="23"/>
      <c r="AD43" s="113">
        <f t="shared" si="17"/>
        <v>10</v>
      </c>
      <c r="AE43" s="110"/>
      <c r="AF43" s="65">
        <f t="shared" si="18"/>
        <v>4</v>
      </c>
      <c r="AG43" s="125" t="s">
        <v>233</v>
      </c>
      <c r="AH43" s="50">
        <v>25.3</v>
      </c>
      <c r="AI43" s="187" t="s">
        <v>6</v>
      </c>
      <c r="AJ43" s="23">
        <v>9</v>
      </c>
      <c r="AK43" s="50"/>
      <c r="AL43" s="15"/>
      <c r="AM43" s="16"/>
      <c r="AN43" s="15"/>
      <c r="AO43" s="16"/>
      <c r="AP43" s="15"/>
      <c r="AQ43" s="14"/>
      <c r="AR43" s="15"/>
      <c r="AS43" s="14"/>
      <c r="AT43" s="15"/>
      <c r="AU43" s="50"/>
      <c r="AV43" s="23"/>
      <c r="AW43" s="14"/>
      <c r="AX43" s="23"/>
      <c r="AY43" s="14"/>
      <c r="AZ43" s="23"/>
      <c r="BA43" s="14"/>
      <c r="BB43" s="23"/>
      <c r="BC43" s="14"/>
      <c r="BD43" s="14"/>
      <c r="BE43" s="14"/>
      <c r="BF43" s="14"/>
      <c r="BG43" s="14"/>
      <c r="BH43" s="23"/>
      <c r="BI43" s="113">
        <f t="shared" si="19"/>
        <v>9</v>
      </c>
    </row>
    <row r="44" spans="1:61" ht="18.75" x14ac:dyDescent="0.25">
      <c r="A44" s="65">
        <f t="shared" si="16"/>
        <v>5</v>
      </c>
      <c r="B44" s="125" t="s">
        <v>151</v>
      </c>
      <c r="C44" s="50">
        <v>26.2</v>
      </c>
      <c r="D44" s="187" t="s">
        <v>22</v>
      </c>
      <c r="E44" s="23">
        <v>8</v>
      </c>
      <c r="F44" s="50"/>
      <c r="G44" s="15"/>
      <c r="H44" s="16"/>
      <c r="I44" s="15"/>
      <c r="J44" s="16"/>
      <c r="K44" s="15"/>
      <c r="L44" s="14"/>
      <c r="M44" s="15"/>
      <c r="N44" s="14"/>
      <c r="O44" s="15"/>
      <c r="P44" s="50"/>
      <c r="Q44" s="23"/>
      <c r="R44" s="14"/>
      <c r="S44" s="23"/>
      <c r="T44" s="14"/>
      <c r="U44" s="23"/>
      <c r="V44" s="14"/>
      <c r="W44" s="23"/>
      <c r="X44" s="14"/>
      <c r="Y44" s="14"/>
      <c r="Z44" s="14"/>
      <c r="AA44" s="14"/>
      <c r="AB44" s="14"/>
      <c r="AC44" s="23"/>
      <c r="AD44" s="113">
        <f t="shared" si="17"/>
        <v>8</v>
      </c>
      <c r="AE44" s="110"/>
      <c r="AF44" s="65">
        <f t="shared" si="18"/>
        <v>4</v>
      </c>
      <c r="AG44" s="125" t="s">
        <v>229</v>
      </c>
      <c r="AH44" s="50">
        <v>27.6</v>
      </c>
      <c r="AI44" s="187" t="s">
        <v>32</v>
      </c>
      <c r="AJ44" s="23">
        <v>9</v>
      </c>
      <c r="AK44" s="50"/>
      <c r="AL44" s="15"/>
      <c r="AM44" s="16"/>
      <c r="AN44" s="15"/>
      <c r="AO44" s="16"/>
      <c r="AP44" s="15"/>
      <c r="AQ44" s="14"/>
      <c r="AR44" s="15"/>
      <c r="AS44" s="14"/>
      <c r="AT44" s="15"/>
      <c r="AU44" s="50"/>
      <c r="AV44" s="23"/>
      <c r="AW44" s="14"/>
      <c r="AX44" s="23"/>
      <c r="AY44" s="14"/>
      <c r="AZ44" s="23"/>
      <c r="BA44" s="14"/>
      <c r="BB44" s="23"/>
      <c r="BC44" s="14"/>
      <c r="BD44" s="14"/>
      <c r="BE44" s="14"/>
      <c r="BF44" s="14"/>
      <c r="BG44" s="14"/>
      <c r="BH44" s="23"/>
      <c r="BI44" s="113">
        <f t="shared" si="19"/>
        <v>9</v>
      </c>
    </row>
    <row r="45" spans="1:61" ht="18.75" x14ac:dyDescent="0.25">
      <c r="A45" s="65">
        <f t="shared" si="16"/>
        <v>6</v>
      </c>
      <c r="B45" s="125" t="s">
        <v>230</v>
      </c>
      <c r="C45" s="50">
        <v>30.7</v>
      </c>
      <c r="D45" s="187" t="s">
        <v>46</v>
      </c>
      <c r="E45" s="23">
        <v>7</v>
      </c>
      <c r="F45" s="50"/>
      <c r="G45" s="15"/>
      <c r="H45" s="16"/>
      <c r="I45" s="15"/>
      <c r="J45" s="16"/>
      <c r="K45" s="15"/>
      <c r="L45" s="14"/>
      <c r="M45" s="15"/>
      <c r="N45" s="14"/>
      <c r="O45" s="15"/>
      <c r="P45" s="50"/>
      <c r="Q45" s="23"/>
      <c r="R45" s="14"/>
      <c r="S45" s="23"/>
      <c r="T45" s="14"/>
      <c r="U45" s="23"/>
      <c r="V45" s="14"/>
      <c r="W45" s="23"/>
      <c r="X45" s="14"/>
      <c r="Y45" s="14"/>
      <c r="Z45" s="14"/>
      <c r="AA45" s="14"/>
      <c r="AB45" s="14"/>
      <c r="AC45" s="23"/>
      <c r="AD45" s="113">
        <f t="shared" si="17"/>
        <v>7</v>
      </c>
      <c r="AE45" s="110"/>
      <c r="AF45" s="65">
        <f t="shared" si="18"/>
        <v>4</v>
      </c>
      <c r="AG45" s="125" t="s">
        <v>232</v>
      </c>
      <c r="AH45" s="50">
        <v>28.8</v>
      </c>
      <c r="AI45" s="187" t="s">
        <v>6</v>
      </c>
      <c r="AJ45" s="23">
        <v>9</v>
      </c>
      <c r="AK45" s="50"/>
      <c r="AL45" s="15"/>
      <c r="AM45" s="16"/>
      <c r="AN45" s="15"/>
      <c r="AO45" s="16"/>
      <c r="AP45" s="15"/>
      <c r="AQ45" s="14"/>
      <c r="AR45" s="15"/>
      <c r="AS45" s="14"/>
      <c r="AT45" s="15"/>
      <c r="AU45" s="50"/>
      <c r="AV45" s="23"/>
      <c r="AW45" s="14"/>
      <c r="AX45" s="23"/>
      <c r="AY45" s="14"/>
      <c r="AZ45" s="23"/>
      <c r="BA45" s="14"/>
      <c r="BB45" s="23"/>
      <c r="BC45" s="14"/>
      <c r="BD45" s="14"/>
      <c r="BE45" s="14"/>
      <c r="BF45" s="14"/>
      <c r="BG45" s="14"/>
      <c r="BH45" s="23"/>
      <c r="BI45" s="113">
        <f t="shared" si="19"/>
        <v>9</v>
      </c>
    </row>
    <row r="46" spans="1:61" ht="18.75" x14ac:dyDescent="0.25">
      <c r="A46" s="65">
        <f t="shared" si="16"/>
        <v>6</v>
      </c>
      <c r="B46" s="125" t="s">
        <v>232</v>
      </c>
      <c r="C46" s="50">
        <v>28.8</v>
      </c>
      <c r="D46" s="187" t="s">
        <v>6</v>
      </c>
      <c r="E46" s="23">
        <v>7</v>
      </c>
      <c r="F46" s="50"/>
      <c r="G46" s="15"/>
      <c r="H46" s="16"/>
      <c r="I46" s="15"/>
      <c r="J46" s="16"/>
      <c r="K46" s="15"/>
      <c r="L46" s="14"/>
      <c r="M46" s="15"/>
      <c r="N46" s="14"/>
      <c r="O46" s="15"/>
      <c r="P46" s="50"/>
      <c r="Q46" s="23"/>
      <c r="R46" s="14"/>
      <c r="S46" s="23"/>
      <c r="T46" s="14"/>
      <c r="U46" s="23"/>
      <c r="V46" s="14"/>
      <c r="W46" s="23"/>
      <c r="X46" s="14"/>
      <c r="Y46" s="14"/>
      <c r="Z46" s="14"/>
      <c r="AA46" s="14"/>
      <c r="AB46" s="14"/>
      <c r="AC46" s="23"/>
      <c r="AD46" s="113">
        <f t="shared" si="17"/>
        <v>7</v>
      </c>
      <c r="AE46" s="110"/>
      <c r="AF46" s="65">
        <f t="shared" si="18"/>
        <v>7</v>
      </c>
      <c r="AG46" s="125" t="s">
        <v>154</v>
      </c>
      <c r="AH46" s="50">
        <v>27.5</v>
      </c>
      <c r="AI46" s="187" t="s">
        <v>44</v>
      </c>
      <c r="AJ46" s="23">
        <v>6</v>
      </c>
      <c r="AK46" s="50"/>
      <c r="AL46" s="15"/>
      <c r="AM46" s="16"/>
      <c r="AN46" s="15"/>
      <c r="AO46" s="16"/>
      <c r="AP46" s="15"/>
      <c r="AQ46" s="14"/>
      <c r="AR46" s="15"/>
      <c r="AS46" s="14"/>
      <c r="AT46" s="15"/>
      <c r="AU46" s="50"/>
      <c r="AV46" s="23"/>
      <c r="AW46" s="14"/>
      <c r="AX46" s="23"/>
      <c r="AY46" s="14"/>
      <c r="AZ46" s="23"/>
      <c r="BA46" s="14"/>
      <c r="BB46" s="23"/>
      <c r="BC46" s="14"/>
      <c r="BD46" s="14"/>
      <c r="BE46" s="14"/>
      <c r="BF46" s="14"/>
      <c r="BG46" s="14"/>
      <c r="BH46" s="23"/>
      <c r="BI46" s="113">
        <f t="shared" si="19"/>
        <v>6</v>
      </c>
    </row>
    <row r="47" spans="1:61" ht="18.75" x14ac:dyDescent="0.25">
      <c r="A47" s="65">
        <f t="shared" si="16"/>
        <v>6</v>
      </c>
      <c r="B47" s="125" t="s">
        <v>233</v>
      </c>
      <c r="C47" s="50">
        <v>25.3</v>
      </c>
      <c r="D47" s="187" t="s">
        <v>6</v>
      </c>
      <c r="E47" s="23">
        <v>7</v>
      </c>
      <c r="F47" s="50"/>
      <c r="G47" s="15"/>
      <c r="H47" s="16"/>
      <c r="I47" s="15"/>
      <c r="J47" s="16"/>
      <c r="K47" s="15"/>
      <c r="L47" s="14"/>
      <c r="M47" s="15"/>
      <c r="N47" s="14"/>
      <c r="O47" s="15"/>
      <c r="P47" s="50"/>
      <c r="Q47" s="23"/>
      <c r="R47" s="14"/>
      <c r="S47" s="23"/>
      <c r="T47" s="14"/>
      <c r="U47" s="23"/>
      <c r="V47" s="14"/>
      <c r="W47" s="23"/>
      <c r="X47" s="14"/>
      <c r="Y47" s="14"/>
      <c r="Z47" s="14"/>
      <c r="AA47" s="14"/>
      <c r="AB47" s="14"/>
      <c r="AC47" s="23"/>
      <c r="AD47" s="113">
        <f t="shared" si="17"/>
        <v>7</v>
      </c>
      <c r="AE47" s="110"/>
      <c r="AF47" s="65">
        <f t="shared" si="18"/>
        <v>7</v>
      </c>
      <c r="AG47" s="125" t="s">
        <v>153</v>
      </c>
      <c r="AH47" s="50">
        <v>29.1</v>
      </c>
      <c r="AI47" s="187" t="s">
        <v>44</v>
      </c>
      <c r="AJ47" s="23">
        <v>6</v>
      </c>
      <c r="AK47" s="50"/>
      <c r="AL47" s="15"/>
      <c r="AM47" s="16"/>
      <c r="AN47" s="15"/>
      <c r="AO47" s="16"/>
      <c r="AP47" s="15"/>
      <c r="AQ47" s="14"/>
      <c r="AR47" s="15"/>
      <c r="AS47" s="14"/>
      <c r="AT47" s="15"/>
      <c r="AU47" s="50"/>
      <c r="AV47" s="23"/>
      <c r="AW47" s="14"/>
      <c r="AX47" s="23"/>
      <c r="AY47" s="14"/>
      <c r="AZ47" s="23"/>
      <c r="BA47" s="14"/>
      <c r="BB47" s="23"/>
      <c r="BC47" s="14"/>
      <c r="BD47" s="14"/>
      <c r="BE47" s="14"/>
      <c r="BF47" s="14"/>
      <c r="BG47" s="14"/>
      <c r="BH47" s="23"/>
      <c r="BI47" s="113">
        <f t="shared" si="19"/>
        <v>6</v>
      </c>
    </row>
    <row r="48" spans="1:61" ht="18.75" x14ac:dyDescent="0.25">
      <c r="A48" s="65">
        <f t="shared" si="16"/>
        <v>6</v>
      </c>
      <c r="B48" s="125" t="s">
        <v>231</v>
      </c>
      <c r="C48" s="50">
        <v>24</v>
      </c>
      <c r="D48" s="187" t="s">
        <v>45</v>
      </c>
      <c r="E48" s="23">
        <v>7</v>
      </c>
      <c r="F48" s="50"/>
      <c r="G48" s="15"/>
      <c r="H48" s="16"/>
      <c r="I48" s="15"/>
      <c r="J48" s="16"/>
      <c r="K48" s="15"/>
      <c r="L48" s="14"/>
      <c r="M48" s="15"/>
      <c r="N48" s="14"/>
      <c r="O48" s="15"/>
      <c r="P48" s="50"/>
      <c r="Q48" s="23"/>
      <c r="R48" s="14"/>
      <c r="S48" s="23"/>
      <c r="T48" s="14"/>
      <c r="U48" s="23"/>
      <c r="V48" s="14"/>
      <c r="W48" s="23"/>
      <c r="X48" s="14"/>
      <c r="Y48" s="14"/>
      <c r="Z48" s="14"/>
      <c r="AA48" s="14"/>
      <c r="AB48" s="14"/>
      <c r="AC48" s="23"/>
      <c r="AD48" s="113">
        <f t="shared" si="17"/>
        <v>7</v>
      </c>
      <c r="AE48" s="110"/>
      <c r="AF48" s="65">
        <f t="shared" si="18"/>
        <v>7</v>
      </c>
      <c r="AG48" s="125" t="s">
        <v>230</v>
      </c>
      <c r="AH48" s="50">
        <v>30.7</v>
      </c>
      <c r="AI48" s="187" t="s">
        <v>46</v>
      </c>
      <c r="AJ48" s="23">
        <v>6</v>
      </c>
      <c r="AK48" s="50"/>
      <c r="AL48" s="15"/>
      <c r="AM48" s="16"/>
      <c r="AN48" s="15"/>
      <c r="AO48" s="16"/>
      <c r="AP48" s="15"/>
      <c r="AQ48" s="14"/>
      <c r="AR48" s="15"/>
      <c r="AS48" s="14"/>
      <c r="AT48" s="15"/>
      <c r="AU48" s="50"/>
      <c r="AV48" s="23"/>
      <c r="AW48" s="14"/>
      <c r="AX48" s="23"/>
      <c r="AY48" s="14"/>
      <c r="AZ48" s="23"/>
      <c r="BA48" s="14"/>
      <c r="BB48" s="23"/>
      <c r="BC48" s="14"/>
      <c r="BD48" s="14"/>
      <c r="BE48" s="14"/>
      <c r="BF48" s="14"/>
      <c r="BG48" s="14"/>
      <c r="BH48" s="23"/>
      <c r="BI48" s="113">
        <f t="shared" si="19"/>
        <v>6</v>
      </c>
    </row>
    <row r="49" spans="1:61" ht="18.75" x14ac:dyDescent="0.25">
      <c r="A49" s="65">
        <f t="shared" si="16"/>
        <v>10</v>
      </c>
      <c r="B49" s="125" t="s">
        <v>158</v>
      </c>
      <c r="C49" s="50">
        <v>32.200000000000003</v>
      </c>
      <c r="D49" s="187" t="s">
        <v>46</v>
      </c>
      <c r="E49" s="185">
        <v>5</v>
      </c>
      <c r="F49" s="50"/>
      <c r="G49" s="15"/>
      <c r="H49" s="16"/>
      <c r="I49" s="15"/>
      <c r="J49" s="16"/>
      <c r="K49" s="15"/>
      <c r="L49" s="14"/>
      <c r="M49" s="15"/>
      <c r="N49" s="14"/>
      <c r="O49" s="15"/>
      <c r="P49" s="50"/>
      <c r="Q49" s="23"/>
      <c r="R49" s="14"/>
      <c r="S49" s="23"/>
      <c r="T49" s="14"/>
      <c r="U49" s="23"/>
      <c r="V49" s="14"/>
      <c r="W49" s="23"/>
      <c r="X49" s="14"/>
      <c r="Y49" s="14"/>
      <c r="Z49" s="14"/>
      <c r="AA49" s="14"/>
      <c r="AB49" s="14"/>
      <c r="AC49" s="23"/>
      <c r="AD49" s="113">
        <f t="shared" si="17"/>
        <v>5</v>
      </c>
      <c r="AE49" s="110"/>
      <c r="AF49" s="65">
        <f t="shared" si="18"/>
        <v>10</v>
      </c>
      <c r="AG49" s="125" t="s">
        <v>152</v>
      </c>
      <c r="AH49" s="50">
        <v>26.2</v>
      </c>
      <c r="AI49" s="187" t="s">
        <v>48</v>
      </c>
      <c r="AJ49" s="23">
        <v>3</v>
      </c>
      <c r="AK49" s="50"/>
      <c r="AL49" s="15"/>
      <c r="AM49" s="16"/>
      <c r="AN49" s="15"/>
      <c r="AO49" s="16"/>
      <c r="AP49" s="15"/>
      <c r="AQ49" s="14"/>
      <c r="AR49" s="15"/>
      <c r="AS49" s="14"/>
      <c r="AT49" s="15"/>
      <c r="AU49" s="50"/>
      <c r="AV49" s="23"/>
      <c r="AW49" s="14"/>
      <c r="AX49" s="23"/>
      <c r="AY49" s="14"/>
      <c r="AZ49" s="23"/>
      <c r="BA49" s="14"/>
      <c r="BB49" s="23"/>
      <c r="BC49" s="14"/>
      <c r="BD49" s="14"/>
      <c r="BE49" s="14"/>
      <c r="BF49" s="14"/>
      <c r="BG49" s="14"/>
      <c r="BH49" s="23"/>
      <c r="BI49" s="113">
        <f t="shared" si="19"/>
        <v>3</v>
      </c>
    </row>
    <row r="50" spans="1:61" ht="18.75" x14ac:dyDescent="0.25">
      <c r="A50" s="65">
        <f t="shared" si="16"/>
        <v>11</v>
      </c>
      <c r="B50" s="125" t="s">
        <v>152</v>
      </c>
      <c r="C50" s="50">
        <v>26.2</v>
      </c>
      <c r="D50" s="187" t="s">
        <v>48</v>
      </c>
      <c r="E50" s="23">
        <v>3</v>
      </c>
      <c r="F50" s="50"/>
      <c r="G50" s="15"/>
      <c r="H50" s="16"/>
      <c r="I50" s="15"/>
      <c r="J50" s="16"/>
      <c r="K50" s="15"/>
      <c r="L50" s="14"/>
      <c r="M50" s="15"/>
      <c r="N50" s="14"/>
      <c r="O50" s="15"/>
      <c r="P50" s="50"/>
      <c r="Q50" s="23"/>
      <c r="R50" s="14"/>
      <c r="S50" s="23"/>
      <c r="T50" s="14"/>
      <c r="U50" s="23"/>
      <c r="V50" s="14"/>
      <c r="W50" s="23"/>
      <c r="X50" s="14"/>
      <c r="Y50" s="14"/>
      <c r="Z50" s="14"/>
      <c r="AA50" s="14"/>
      <c r="AB50" s="14"/>
      <c r="AC50" s="23"/>
      <c r="AD50" s="113">
        <f t="shared" si="17"/>
        <v>3</v>
      </c>
      <c r="AE50" s="110"/>
      <c r="AF50" s="65">
        <f t="shared" si="18"/>
        <v>10</v>
      </c>
      <c r="AG50" s="125" t="s">
        <v>151</v>
      </c>
      <c r="AH50" s="50">
        <v>26.2</v>
      </c>
      <c r="AI50" s="187" t="s">
        <v>22</v>
      </c>
      <c r="AJ50" s="23">
        <v>3</v>
      </c>
      <c r="AK50" s="50"/>
      <c r="AL50" s="15"/>
      <c r="AM50" s="16"/>
      <c r="AN50" s="15"/>
      <c r="AO50" s="16"/>
      <c r="AP50" s="15"/>
      <c r="AQ50" s="14"/>
      <c r="AR50" s="15"/>
      <c r="AS50" s="14"/>
      <c r="AT50" s="15"/>
      <c r="AU50" s="50"/>
      <c r="AV50" s="23"/>
      <c r="AW50" s="14"/>
      <c r="AX50" s="23"/>
      <c r="AY50" s="14"/>
      <c r="AZ50" s="23"/>
      <c r="BA50" s="14"/>
      <c r="BB50" s="23"/>
      <c r="BC50" s="14"/>
      <c r="BD50" s="14"/>
      <c r="BE50" s="14"/>
      <c r="BF50" s="14"/>
      <c r="BG50" s="14"/>
      <c r="BH50" s="23"/>
      <c r="BI50" s="113">
        <f t="shared" si="19"/>
        <v>3</v>
      </c>
    </row>
    <row r="51" spans="1:61" ht="18.75" x14ac:dyDescent="0.25">
      <c r="A51" s="65">
        <f t="shared" si="16"/>
        <v>12</v>
      </c>
      <c r="B51" s="125" t="s">
        <v>235</v>
      </c>
      <c r="C51" s="50">
        <v>37.799999999999997</v>
      </c>
      <c r="D51" s="187" t="s">
        <v>236</v>
      </c>
      <c r="E51" s="23">
        <v>2</v>
      </c>
      <c r="F51" s="50"/>
      <c r="G51" s="15"/>
      <c r="H51" s="16"/>
      <c r="I51" s="15"/>
      <c r="J51" s="16"/>
      <c r="K51" s="15"/>
      <c r="L51" s="14"/>
      <c r="M51" s="15"/>
      <c r="N51" s="14"/>
      <c r="O51" s="15"/>
      <c r="P51" s="50"/>
      <c r="Q51" s="23"/>
      <c r="R51" s="14"/>
      <c r="S51" s="23"/>
      <c r="T51" s="14"/>
      <c r="U51" s="23"/>
      <c r="V51" s="14"/>
      <c r="W51" s="23"/>
      <c r="X51" s="14"/>
      <c r="Y51" s="14"/>
      <c r="Z51" s="14"/>
      <c r="AA51" s="14"/>
      <c r="AB51" s="14"/>
      <c r="AC51" s="23"/>
      <c r="AD51" s="113">
        <f t="shared" si="17"/>
        <v>2</v>
      </c>
      <c r="AE51" s="110"/>
      <c r="AF51" s="65">
        <f t="shared" si="18"/>
        <v>12</v>
      </c>
      <c r="AG51" s="125" t="s">
        <v>156</v>
      </c>
      <c r="AH51" s="50">
        <v>28.4</v>
      </c>
      <c r="AI51" s="187" t="s">
        <v>41</v>
      </c>
      <c r="AJ51" s="23">
        <v>1</v>
      </c>
      <c r="AK51" s="50"/>
      <c r="AL51" s="15"/>
      <c r="AM51" s="16"/>
      <c r="AN51" s="15"/>
      <c r="AO51" s="16"/>
      <c r="AP51" s="15"/>
      <c r="AQ51" s="14"/>
      <c r="AR51" s="15"/>
      <c r="AS51" s="14"/>
      <c r="AT51" s="15"/>
      <c r="AU51" s="50"/>
      <c r="AV51" s="23"/>
      <c r="AW51" s="14"/>
      <c r="AX51" s="23"/>
      <c r="AY51" s="14"/>
      <c r="AZ51" s="23"/>
      <c r="BA51" s="14"/>
      <c r="BB51" s="23"/>
      <c r="BC51" s="14"/>
      <c r="BD51" s="14"/>
      <c r="BE51" s="14"/>
      <c r="BF51" s="14"/>
      <c r="BG51" s="14"/>
      <c r="BH51" s="23"/>
      <c r="BI51" s="113">
        <f t="shared" si="19"/>
        <v>1</v>
      </c>
    </row>
    <row r="52" spans="1:61" ht="18.75" x14ac:dyDescent="0.25">
      <c r="A52" s="65">
        <f t="shared" si="16"/>
        <v>12</v>
      </c>
      <c r="B52" s="125" t="s">
        <v>153</v>
      </c>
      <c r="C52" s="50">
        <v>29.1</v>
      </c>
      <c r="D52" s="187" t="s">
        <v>44</v>
      </c>
      <c r="E52" s="23">
        <v>2</v>
      </c>
      <c r="F52" s="50"/>
      <c r="G52" s="15"/>
      <c r="H52" s="16"/>
      <c r="I52" s="15"/>
      <c r="J52" s="16"/>
      <c r="K52" s="15"/>
      <c r="L52" s="14"/>
      <c r="M52" s="15"/>
      <c r="N52" s="14"/>
      <c r="O52" s="15"/>
      <c r="P52" s="50"/>
      <c r="Q52" s="23"/>
      <c r="R52" s="14"/>
      <c r="S52" s="23"/>
      <c r="T52" s="14"/>
      <c r="U52" s="23"/>
      <c r="V52" s="14"/>
      <c r="W52" s="23"/>
      <c r="X52" s="14"/>
      <c r="Y52" s="14"/>
      <c r="Z52" s="14"/>
      <c r="AA52" s="14"/>
      <c r="AB52" s="14"/>
      <c r="AC52" s="23"/>
      <c r="AD52" s="113">
        <f t="shared" si="17"/>
        <v>2</v>
      </c>
      <c r="AE52" s="110"/>
      <c r="AF52" s="65" t="str">
        <f t="shared" si="18"/>
        <v/>
      </c>
      <c r="AG52" s="125"/>
      <c r="AH52" s="50"/>
      <c r="AI52" s="187"/>
      <c r="AJ52" s="23"/>
      <c r="AK52" s="50"/>
      <c r="AL52" s="15"/>
      <c r="AM52" s="16"/>
      <c r="AN52" s="15"/>
      <c r="AO52" s="16"/>
      <c r="AP52" s="15"/>
      <c r="AQ52" s="14"/>
      <c r="AR52" s="15"/>
      <c r="AS52" s="14"/>
      <c r="AT52" s="15"/>
      <c r="AU52" s="50"/>
      <c r="AV52" s="23"/>
      <c r="AW52" s="14"/>
      <c r="AX52" s="23"/>
      <c r="AY52" s="14"/>
      <c r="AZ52" s="23"/>
      <c r="BA52" s="14"/>
      <c r="BB52" s="23"/>
      <c r="BC52" s="14"/>
      <c r="BD52" s="14"/>
      <c r="BE52" s="14"/>
      <c r="BF52" s="14"/>
      <c r="BG52" s="14"/>
      <c r="BH52" s="23"/>
      <c r="BI52" s="113"/>
    </row>
    <row r="53" spans="1:61" ht="18.75" x14ac:dyDescent="0.25">
      <c r="A53" s="65">
        <f t="shared" si="16"/>
        <v>12</v>
      </c>
      <c r="B53" s="125" t="s">
        <v>154</v>
      </c>
      <c r="C53" s="50">
        <v>27.5</v>
      </c>
      <c r="D53" s="187" t="s">
        <v>44</v>
      </c>
      <c r="E53" s="23">
        <v>2</v>
      </c>
      <c r="F53" s="50"/>
      <c r="G53" s="15"/>
      <c r="H53" s="16"/>
      <c r="I53" s="15"/>
      <c r="J53" s="16"/>
      <c r="K53" s="15"/>
      <c r="L53" s="14"/>
      <c r="M53" s="15"/>
      <c r="N53" s="14"/>
      <c r="O53" s="15"/>
      <c r="P53" s="50"/>
      <c r="Q53" s="23"/>
      <c r="R53" s="14"/>
      <c r="S53" s="23"/>
      <c r="T53" s="14"/>
      <c r="U53" s="23"/>
      <c r="V53" s="14"/>
      <c r="W53" s="23"/>
      <c r="X53" s="14"/>
      <c r="Y53" s="14"/>
      <c r="Z53" s="14"/>
      <c r="AA53" s="14"/>
      <c r="AB53" s="14"/>
      <c r="AC53" s="23"/>
      <c r="AD53" s="113">
        <f t="shared" si="17"/>
        <v>2</v>
      </c>
      <c r="AE53" s="110"/>
      <c r="AF53" s="65" t="str">
        <f t="shared" si="18"/>
        <v/>
      </c>
      <c r="AG53" s="125"/>
      <c r="AH53" s="50"/>
      <c r="AI53" s="187"/>
      <c r="AJ53" s="23"/>
      <c r="AK53" s="50"/>
      <c r="AL53" s="15"/>
      <c r="AM53" s="16"/>
      <c r="AN53" s="15"/>
      <c r="AO53" s="16"/>
      <c r="AP53" s="15"/>
      <c r="AQ53" s="14"/>
      <c r="AR53" s="15"/>
      <c r="AS53" s="14"/>
      <c r="AT53" s="15"/>
      <c r="AU53" s="50"/>
      <c r="AV53" s="23"/>
      <c r="AW53" s="14"/>
      <c r="AX53" s="23"/>
      <c r="AY53" s="14"/>
      <c r="AZ53" s="23"/>
      <c r="BA53" s="14"/>
      <c r="BB53" s="23"/>
      <c r="BC53" s="14"/>
      <c r="BD53" s="14"/>
      <c r="BE53" s="14"/>
      <c r="BF53" s="14"/>
      <c r="BG53" s="14"/>
      <c r="BH53" s="23"/>
      <c r="BI53" s="113"/>
    </row>
    <row r="54" spans="1:61" ht="15" customHeight="1" thickBot="1" x14ac:dyDescent="0.3">
      <c r="A54" s="65">
        <f t="shared" si="16"/>
        <v>12</v>
      </c>
      <c r="B54" s="125" t="s">
        <v>234</v>
      </c>
      <c r="C54" s="50">
        <v>25.6</v>
      </c>
      <c r="D54" s="187" t="s">
        <v>22</v>
      </c>
      <c r="E54" s="23">
        <v>2</v>
      </c>
      <c r="F54" s="50"/>
      <c r="G54" s="15"/>
      <c r="H54" s="16"/>
      <c r="I54" s="15"/>
      <c r="J54" s="16"/>
      <c r="K54" s="15"/>
      <c r="L54" s="14"/>
      <c r="M54" s="15"/>
      <c r="N54" s="14"/>
      <c r="O54" s="15"/>
      <c r="P54" s="50"/>
      <c r="Q54" s="23"/>
      <c r="R54" s="14"/>
      <c r="S54" s="23"/>
      <c r="T54" s="14"/>
      <c r="U54" s="23"/>
      <c r="V54" s="14"/>
      <c r="W54" s="23"/>
      <c r="X54" s="14"/>
      <c r="Y54" s="14"/>
      <c r="Z54" s="14"/>
      <c r="AA54" s="14"/>
      <c r="AB54" s="14"/>
      <c r="AC54" s="23"/>
      <c r="AD54" s="113">
        <f t="shared" si="17"/>
        <v>2</v>
      </c>
      <c r="AE54" s="110"/>
      <c r="AF54" s="65" t="str">
        <f t="shared" si="18"/>
        <v/>
      </c>
      <c r="AG54" s="125"/>
      <c r="AH54" s="50"/>
      <c r="AI54" s="187"/>
      <c r="AJ54" s="23"/>
      <c r="AK54" s="50"/>
      <c r="AL54" s="15"/>
      <c r="AM54" s="16"/>
      <c r="AN54" s="15"/>
      <c r="AO54" s="16"/>
      <c r="AP54" s="15"/>
      <c r="AQ54" s="14"/>
      <c r="AR54" s="15"/>
      <c r="AS54" s="14"/>
      <c r="AT54" s="15"/>
      <c r="AU54" s="50"/>
      <c r="AV54" s="23"/>
      <c r="AW54" s="14"/>
      <c r="AX54" s="23"/>
      <c r="AY54" s="14"/>
      <c r="AZ54" s="23"/>
      <c r="BA54" s="14"/>
      <c r="BB54" s="23"/>
      <c r="BC54" s="14"/>
      <c r="BD54" s="14"/>
      <c r="BE54" s="14"/>
      <c r="BF54" s="14"/>
      <c r="BG54" s="14"/>
      <c r="BH54" s="23"/>
      <c r="BI54" s="113"/>
    </row>
    <row r="55" spans="1:61" ht="16.5" hidden="1" thickBot="1" x14ac:dyDescent="0.3">
      <c r="A55" s="68"/>
      <c r="C55" s="36"/>
      <c r="D55" s="73"/>
      <c r="E55" s="33"/>
      <c r="F55" s="33"/>
      <c r="G55" s="36"/>
      <c r="H55" s="36"/>
      <c r="I55" s="36"/>
      <c r="J55" s="34"/>
      <c r="K55" s="35"/>
      <c r="L55" s="33"/>
      <c r="M55" s="33"/>
      <c r="N55" s="33"/>
      <c r="O55" s="33"/>
      <c r="P55" s="33"/>
      <c r="Q55" s="36"/>
      <c r="R55" s="36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69"/>
      <c r="AE55" s="69"/>
      <c r="AF55" s="67"/>
      <c r="AG55" s="52"/>
      <c r="AH55" s="51"/>
      <c r="AI55" s="75"/>
      <c r="AJ55" s="39"/>
      <c r="AK55" s="39"/>
      <c r="AL55" s="39"/>
      <c r="AM55" s="46"/>
      <c r="AN55" s="47"/>
      <c r="AO55" s="46"/>
      <c r="AP55" s="47"/>
      <c r="AQ55" s="47"/>
      <c r="AR55" s="47"/>
      <c r="AS55" s="47"/>
      <c r="AT55" s="39"/>
      <c r="AU55" s="39"/>
      <c r="AV55" s="38"/>
      <c r="AW55" s="38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8"/>
      <c r="BI55" s="71"/>
    </row>
    <row r="56" spans="1:61" ht="18" customHeight="1" x14ac:dyDescent="0.25">
      <c r="A56" s="189" t="s">
        <v>86</v>
      </c>
      <c r="B56" s="190"/>
      <c r="C56" s="190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1"/>
      <c r="AE56" s="69"/>
      <c r="AF56" s="192" t="s">
        <v>87</v>
      </c>
      <c r="AG56" s="193"/>
      <c r="AH56" s="193"/>
      <c r="AI56" s="193"/>
      <c r="AJ56" s="193"/>
      <c r="AK56" s="193"/>
      <c r="AL56" s="193"/>
      <c r="AM56" s="193"/>
      <c r="AN56" s="193"/>
      <c r="AO56" s="193"/>
      <c r="AP56" s="193"/>
      <c r="AQ56" s="193"/>
      <c r="AR56" s="193"/>
      <c r="AS56" s="193"/>
      <c r="AT56" s="193"/>
      <c r="AU56" s="193"/>
      <c r="AV56" s="193"/>
      <c r="AW56" s="193"/>
      <c r="AX56" s="193"/>
      <c r="AY56" s="193"/>
      <c r="AZ56" s="193"/>
      <c r="BA56" s="193"/>
      <c r="BB56" s="193"/>
      <c r="BC56" s="193"/>
      <c r="BD56" s="193"/>
      <c r="BE56" s="193"/>
      <c r="BF56" s="193"/>
      <c r="BG56" s="193"/>
      <c r="BH56" s="193"/>
      <c r="BI56" s="194"/>
    </row>
    <row r="57" spans="1:61" ht="18.75" hidden="1" x14ac:dyDescent="0.25">
      <c r="A57" s="65"/>
      <c r="B57" s="125"/>
      <c r="C57" s="50"/>
      <c r="D57" s="126"/>
      <c r="E57" s="23"/>
      <c r="F57" s="50"/>
      <c r="G57" s="15"/>
      <c r="H57" s="16"/>
      <c r="I57" s="15"/>
      <c r="J57" s="16"/>
      <c r="K57" s="15"/>
      <c r="L57" s="14"/>
      <c r="M57" s="15"/>
      <c r="N57" s="14"/>
      <c r="O57" s="15"/>
      <c r="P57" s="50"/>
      <c r="Q57" s="23"/>
      <c r="R57" s="14"/>
      <c r="S57" s="23"/>
      <c r="T57" s="14"/>
      <c r="U57" s="23"/>
      <c r="V57" s="14"/>
      <c r="W57" s="23"/>
      <c r="X57" s="14"/>
      <c r="Y57" s="14"/>
      <c r="Z57" s="14"/>
      <c r="AA57" s="14"/>
      <c r="AB57" s="14"/>
      <c r="AC57" s="23"/>
      <c r="AD57" s="113"/>
      <c r="AE57" s="110"/>
      <c r="AF57" s="65"/>
      <c r="AG57" s="125"/>
      <c r="AH57" s="50"/>
      <c r="AI57" s="126"/>
      <c r="AJ57" s="23"/>
      <c r="AK57" s="50"/>
      <c r="AL57" s="15"/>
      <c r="AM57" s="16"/>
      <c r="AN57" s="15"/>
      <c r="AO57" s="16"/>
      <c r="AP57" s="15"/>
      <c r="AQ57" s="14"/>
      <c r="AR57" s="15"/>
      <c r="AS57" s="14"/>
      <c r="AT57" s="15"/>
      <c r="AU57" s="50"/>
      <c r="AV57" s="23"/>
      <c r="AW57" s="14"/>
      <c r="AX57" s="23"/>
      <c r="AY57" s="14"/>
      <c r="AZ57" s="23"/>
      <c r="BA57" s="14"/>
      <c r="BB57" s="23"/>
      <c r="BC57" s="14"/>
      <c r="BD57" s="14"/>
      <c r="BE57" s="14"/>
      <c r="BF57" s="14"/>
      <c r="BG57" s="14"/>
      <c r="BH57" s="23"/>
      <c r="BI57" s="113"/>
    </row>
    <row r="58" spans="1:61" ht="18.75" x14ac:dyDescent="0.25">
      <c r="A58" s="65">
        <f t="shared" ref="A58:A70" si="20">IF(AD58=0,"",RANK(AD58,AD$58:AD$70))</f>
        <v>1</v>
      </c>
      <c r="B58" s="125" t="s">
        <v>254</v>
      </c>
      <c r="C58" s="50">
        <v>23.3</v>
      </c>
      <c r="D58" s="188" t="s">
        <v>6</v>
      </c>
      <c r="E58" s="184">
        <v>19</v>
      </c>
      <c r="F58" s="50"/>
      <c r="G58" s="15"/>
      <c r="H58" s="16"/>
      <c r="I58" s="15"/>
      <c r="J58" s="16"/>
      <c r="K58" s="15"/>
      <c r="L58" s="14"/>
      <c r="M58" s="15"/>
      <c r="N58" s="14"/>
      <c r="O58" s="15"/>
      <c r="P58" s="50"/>
      <c r="Q58" s="23"/>
      <c r="R58" s="14"/>
      <c r="S58" s="23"/>
      <c r="T58" s="14"/>
      <c r="U58" s="23"/>
      <c r="V58" s="14"/>
      <c r="W58" s="23"/>
      <c r="X58" s="14"/>
      <c r="Y58" s="14"/>
      <c r="Z58" s="14"/>
      <c r="AA58" s="14"/>
      <c r="AB58" s="14"/>
      <c r="AC58" s="23"/>
      <c r="AD58" s="113">
        <f t="shared" ref="AD58:AD70" si="21">IF(SUM(E58:AC58)=0,0,SUM(E58:AC58))</f>
        <v>19</v>
      </c>
      <c r="AE58" s="110"/>
      <c r="AF58" s="65">
        <f t="shared" ref="AF58:AF70" si="22">IF(BI58=0,"",RANK(BI58,BI$58:BI$70))</f>
        <v>1</v>
      </c>
      <c r="AG58" s="125" t="s">
        <v>177</v>
      </c>
      <c r="AH58" s="50">
        <v>24.3</v>
      </c>
      <c r="AI58" s="188" t="s">
        <v>21</v>
      </c>
      <c r="AJ58" s="183">
        <v>15</v>
      </c>
      <c r="AK58" s="50"/>
      <c r="AL58" s="15"/>
      <c r="AM58" s="16"/>
      <c r="AN58" s="15"/>
      <c r="AO58" s="16"/>
      <c r="AP58" s="15"/>
      <c r="AQ58" s="14"/>
      <c r="AR58" s="15"/>
      <c r="AS58" s="14"/>
      <c r="AT58" s="15"/>
      <c r="AU58" s="50"/>
      <c r="AV58" s="23"/>
      <c r="AW58" s="14"/>
      <c r="AX58" s="23"/>
      <c r="AY58" s="14"/>
      <c r="AZ58" s="23"/>
      <c r="BA58" s="14"/>
      <c r="BB58" s="23"/>
      <c r="BC58" s="14"/>
      <c r="BD58" s="14"/>
      <c r="BE58" s="14"/>
      <c r="BF58" s="14"/>
      <c r="BG58" s="14"/>
      <c r="BH58" s="23"/>
      <c r="BI58" s="113">
        <f t="shared" ref="BI58:BI70" si="23">IF(SUM(AJ58:BH58)=0,0,SUM(AJ58:BH58))</f>
        <v>15</v>
      </c>
    </row>
    <row r="59" spans="1:61" ht="18.75" x14ac:dyDescent="0.25">
      <c r="A59" s="65">
        <f t="shared" si="20"/>
        <v>2</v>
      </c>
      <c r="B59" s="125" t="s">
        <v>178</v>
      </c>
      <c r="C59" s="50">
        <v>22.2</v>
      </c>
      <c r="D59" s="188" t="s">
        <v>48</v>
      </c>
      <c r="E59" s="184">
        <v>17</v>
      </c>
      <c r="F59" s="50"/>
      <c r="G59" s="15"/>
      <c r="H59" s="16"/>
      <c r="I59" s="15"/>
      <c r="J59" s="16"/>
      <c r="K59" s="15"/>
      <c r="L59" s="14"/>
      <c r="M59" s="15"/>
      <c r="N59" s="14"/>
      <c r="O59" s="15"/>
      <c r="P59" s="50"/>
      <c r="Q59" s="23"/>
      <c r="R59" s="14"/>
      <c r="S59" s="23"/>
      <c r="T59" s="14"/>
      <c r="U59" s="23"/>
      <c r="V59" s="14"/>
      <c r="W59" s="23"/>
      <c r="X59" s="14"/>
      <c r="Y59" s="14"/>
      <c r="Z59" s="14"/>
      <c r="AA59" s="14"/>
      <c r="AB59" s="14"/>
      <c r="AC59" s="23"/>
      <c r="AD59" s="113">
        <f t="shared" si="21"/>
        <v>17</v>
      </c>
      <c r="AE59" s="110"/>
      <c r="AF59" s="65">
        <f t="shared" si="22"/>
        <v>2</v>
      </c>
      <c r="AG59" s="125" t="s">
        <v>254</v>
      </c>
      <c r="AH59" s="50">
        <v>23.3</v>
      </c>
      <c r="AI59" s="188" t="s">
        <v>6</v>
      </c>
      <c r="AJ59" s="23">
        <v>12</v>
      </c>
      <c r="AK59" s="50"/>
      <c r="AL59" s="15"/>
      <c r="AM59" s="16"/>
      <c r="AN59" s="15"/>
      <c r="AO59" s="16"/>
      <c r="AP59" s="15"/>
      <c r="AQ59" s="14"/>
      <c r="AR59" s="15"/>
      <c r="AS59" s="14"/>
      <c r="AT59" s="15"/>
      <c r="AU59" s="50"/>
      <c r="AV59" s="23"/>
      <c r="AW59" s="14"/>
      <c r="AX59" s="23"/>
      <c r="AY59" s="14"/>
      <c r="AZ59" s="23"/>
      <c r="BA59" s="14"/>
      <c r="BB59" s="23"/>
      <c r="BC59" s="14"/>
      <c r="BD59" s="14"/>
      <c r="BE59" s="14"/>
      <c r="BF59" s="14"/>
      <c r="BG59" s="14"/>
      <c r="BH59" s="23"/>
      <c r="BI59" s="113">
        <f t="shared" si="23"/>
        <v>12</v>
      </c>
    </row>
    <row r="60" spans="1:61" ht="18.75" x14ac:dyDescent="0.25">
      <c r="A60" s="65">
        <f t="shared" si="20"/>
        <v>3</v>
      </c>
      <c r="B60" s="125" t="s">
        <v>177</v>
      </c>
      <c r="C60" s="50">
        <v>24.3</v>
      </c>
      <c r="D60" s="188" t="s">
        <v>21</v>
      </c>
      <c r="E60" s="183">
        <v>15</v>
      </c>
      <c r="F60" s="50"/>
      <c r="G60" s="15"/>
      <c r="H60" s="16"/>
      <c r="I60" s="15"/>
      <c r="J60" s="16"/>
      <c r="K60" s="15"/>
      <c r="L60" s="14"/>
      <c r="M60" s="15"/>
      <c r="N60" s="14"/>
      <c r="O60" s="15"/>
      <c r="P60" s="50"/>
      <c r="Q60" s="23"/>
      <c r="R60" s="14"/>
      <c r="S60" s="23"/>
      <c r="T60" s="14"/>
      <c r="U60" s="23"/>
      <c r="V60" s="14"/>
      <c r="W60" s="23"/>
      <c r="X60" s="14"/>
      <c r="Y60" s="14"/>
      <c r="Z60" s="14"/>
      <c r="AA60" s="14"/>
      <c r="AB60" s="14"/>
      <c r="AC60" s="23"/>
      <c r="AD60" s="113">
        <f t="shared" si="21"/>
        <v>15</v>
      </c>
      <c r="AE60" s="110"/>
      <c r="AF60" s="65">
        <f t="shared" si="22"/>
        <v>3</v>
      </c>
      <c r="AG60" s="125" t="s">
        <v>253</v>
      </c>
      <c r="AH60" s="50">
        <v>20.7</v>
      </c>
      <c r="AI60" s="188" t="s">
        <v>45</v>
      </c>
      <c r="AJ60" s="23">
        <v>10</v>
      </c>
      <c r="AK60" s="50"/>
      <c r="AL60" s="15"/>
      <c r="AM60" s="16"/>
      <c r="AN60" s="15"/>
      <c r="AO60" s="16"/>
      <c r="AP60" s="15"/>
      <c r="AQ60" s="14"/>
      <c r="AR60" s="15"/>
      <c r="AS60" s="14"/>
      <c r="AT60" s="15"/>
      <c r="AU60" s="50"/>
      <c r="AV60" s="23"/>
      <c r="AW60" s="14"/>
      <c r="AX60" s="23"/>
      <c r="AY60" s="14"/>
      <c r="AZ60" s="23"/>
      <c r="BA60" s="14"/>
      <c r="BB60" s="23"/>
      <c r="BC60" s="14"/>
      <c r="BD60" s="14"/>
      <c r="BE60" s="14"/>
      <c r="BF60" s="14"/>
      <c r="BG60" s="14"/>
      <c r="BH60" s="23"/>
      <c r="BI60" s="113">
        <f t="shared" si="23"/>
        <v>10</v>
      </c>
    </row>
    <row r="61" spans="1:61" ht="18.75" x14ac:dyDescent="0.25">
      <c r="A61" s="65">
        <f t="shared" si="20"/>
        <v>3</v>
      </c>
      <c r="B61" s="125" t="s">
        <v>252</v>
      </c>
      <c r="C61" s="50">
        <v>17.600000000000001</v>
      </c>
      <c r="D61" s="187" t="s">
        <v>42</v>
      </c>
      <c r="E61" s="183">
        <v>15</v>
      </c>
      <c r="F61" s="50"/>
      <c r="G61" s="15"/>
      <c r="H61" s="16"/>
      <c r="I61" s="15"/>
      <c r="J61" s="16"/>
      <c r="K61" s="15"/>
      <c r="L61" s="14"/>
      <c r="M61" s="15"/>
      <c r="N61" s="14"/>
      <c r="O61" s="15"/>
      <c r="P61" s="50"/>
      <c r="Q61" s="23"/>
      <c r="R61" s="14"/>
      <c r="S61" s="23"/>
      <c r="T61" s="14"/>
      <c r="U61" s="23"/>
      <c r="V61" s="14"/>
      <c r="W61" s="23"/>
      <c r="X61" s="14"/>
      <c r="Y61" s="14"/>
      <c r="Z61" s="14"/>
      <c r="AA61" s="14"/>
      <c r="AB61" s="14"/>
      <c r="AC61" s="23"/>
      <c r="AD61" s="113">
        <f t="shared" si="21"/>
        <v>15</v>
      </c>
      <c r="AE61" s="110"/>
      <c r="AF61" s="65">
        <f t="shared" si="22"/>
        <v>4</v>
      </c>
      <c r="AG61" s="125" t="s">
        <v>252</v>
      </c>
      <c r="AH61" s="50">
        <v>17.600000000000001</v>
      </c>
      <c r="AI61" s="187" t="s">
        <v>42</v>
      </c>
      <c r="AJ61" s="23">
        <v>9</v>
      </c>
      <c r="AK61" s="50"/>
      <c r="AL61" s="15"/>
      <c r="AM61" s="16"/>
      <c r="AN61" s="15"/>
      <c r="AO61" s="16"/>
      <c r="AP61" s="15"/>
      <c r="AQ61" s="14"/>
      <c r="AR61" s="15"/>
      <c r="AS61" s="14"/>
      <c r="AT61" s="15"/>
      <c r="AU61" s="50"/>
      <c r="AV61" s="23"/>
      <c r="AW61" s="14"/>
      <c r="AX61" s="23"/>
      <c r="AY61" s="14"/>
      <c r="AZ61" s="23"/>
      <c r="BA61" s="14"/>
      <c r="BB61" s="23"/>
      <c r="BC61" s="14"/>
      <c r="BD61" s="14"/>
      <c r="BE61" s="14"/>
      <c r="BF61" s="14"/>
      <c r="BG61" s="14"/>
      <c r="BH61" s="23"/>
      <c r="BI61" s="113">
        <f t="shared" si="23"/>
        <v>9</v>
      </c>
    </row>
    <row r="62" spans="1:61" ht="18.75" x14ac:dyDescent="0.25">
      <c r="A62" s="65">
        <f t="shared" si="20"/>
        <v>5</v>
      </c>
      <c r="B62" s="125" t="s">
        <v>253</v>
      </c>
      <c r="C62" s="50">
        <v>20.7</v>
      </c>
      <c r="D62" s="187" t="s">
        <v>45</v>
      </c>
      <c r="E62" s="23">
        <v>10</v>
      </c>
      <c r="F62" s="50"/>
      <c r="G62" s="15"/>
      <c r="H62" s="16"/>
      <c r="I62" s="15"/>
      <c r="J62" s="16"/>
      <c r="K62" s="15"/>
      <c r="L62" s="14"/>
      <c r="M62" s="15"/>
      <c r="N62" s="14"/>
      <c r="O62" s="15"/>
      <c r="P62" s="50"/>
      <c r="Q62" s="23"/>
      <c r="R62" s="14"/>
      <c r="S62" s="23"/>
      <c r="T62" s="14"/>
      <c r="U62" s="23"/>
      <c r="V62" s="14"/>
      <c r="W62" s="23"/>
      <c r="X62" s="14"/>
      <c r="Y62" s="14"/>
      <c r="Z62" s="14"/>
      <c r="AA62" s="14"/>
      <c r="AB62" s="14"/>
      <c r="AC62" s="23"/>
      <c r="AD62" s="113">
        <f t="shared" si="21"/>
        <v>10</v>
      </c>
      <c r="AE62" s="110"/>
      <c r="AF62" s="65">
        <f t="shared" si="22"/>
        <v>4</v>
      </c>
      <c r="AG62" s="125" t="s">
        <v>178</v>
      </c>
      <c r="AH62" s="50">
        <v>22.2</v>
      </c>
      <c r="AI62" s="187" t="s">
        <v>48</v>
      </c>
      <c r="AJ62" s="23">
        <v>9</v>
      </c>
      <c r="AK62" s="50"/>
      <c r="AL62" s="15"/>
      <c r="AM62" s="16"/>
      <c r="AN62" s="15"/>
      <c r="AO62" s="16"/>
      <c r="AP62" s="15"/>
      <c r="AQ62" s="14"/>
      <c r="AR62" s="15"/>
      <c r="AS62" s="14"/>
      <c r="AT62" s="15"/>
      <c r="AU62" s="50"/>
      <c r="AV62" s="23"/>
      <c r="AW62" s="14"/>
      <c r="AX62" s="23"/>
      <c r="AY62" s="14"/>
      <c r="AZ62" s="23"/>
      <c r="BA62" s="14"/>
      <c r="BB62" s="23"/>
      <c r="BC62" s="14"/>
      <c r="BD62" s="14"/>
      <c r="BE62" s="14"/>
      <c r="BF62" s="14"/>
      <c r="BG62" s="14"/>
      <c r="BH62" s="23"/>
      <c r="BI62" s="113">
        <f t="shared" si="23"/>
        <v>9</v>
      </c>
    </row>
    <row r="63" spans="1:61" ht="18.75" x14ac:dyDescent="0.25">
      <c r="A63" s="65">
        <f t="shared" si="20"/>
        <v>5</v>
      </c>
      <c r="B63" s="125" t="s">
        <v>257</v>
      </c>
      <c r="C63" s="50">
        <v>15.7</v>
      </c>
      <c r="D63" s="187" t="s">
        <v>45</v>
      </c>
      <c r="E63" s="185">
        <v>10</v>
      </c>
      <c r="F63" s="50"/>
      <c r="G63" s="15"/>
      <c r="H63" s="16"/>
      <c r="I63" s="15"/>
      <c r="J63" s="16"/>
      <c r="K63" s="15"/>
      <c r="L63" s="14"/>
      <c r="M63" s="15"/>
      <c r="N63" s="14"/>
      <c r="O63" s="15"/>
      <c r="P63" s="50"/>
      <c r="Q63" s="23"/>
      <c r="R63" s="14"/>
      <c r="S63" s="23"/>
      <c r="T63" s="14"/>
      <c r="U63" s="23"/>
      <c r="V63" s="14"/>
      <c r="W63" s="23"/>
      <c r="X63" s="14"/>
      <c r="Y63" s="14"/>
      <c r="Z63" s="14"/>
      <c r="AA63" s="14"/>
      <c r="AB63" s="14"/>
      <c r="AC63" s="23"/>
      <c r="AD63" s="113">
        <f t="shared" si="21"/>
        <v>10</v>
      </c>
      <c r="AE63" s="110"/>
      <c r="AF63" s="65">
        <f t="shared" si="22"/>
        <v>6</v>
      </c>
      <c r="AG63" s="125" t="s">
        <v>256</v>
      </c>
      <c r="AH63" s="50">
        <v>13.2</v>
      </c>
      <c r="AI63" s="187" t="s">
        <v>144</v>
      </c>
      <c r="AJ63" s="23">
        <v>7</v>
      </c>
      <c r="AK63" s="50"/>
      <c r="AL63" s="15"/>
      <c r="AM63" s="16"/>
      <c r="AN63" s="15"/>
      <c r="AO63" s="16"/>
      <c r="AP63" s="15"/>
      <c r="AQ63" s="14"/>
      <c r="AR63" s="15"/>
      <c r="AS63" s="14"/>
      <c r="AT63" s="15"/>
      <c r="AU63" s="50"/>
      <c r="AV63" s="23"/>
      <c r="AW63" s="14"/>
      <c r="AX63" s="23"/>
      <c r="AY63" s="14"/>
      <c r="AZ63" s="23"/>
      <c r="BA63" s="14"/>
      <c r="BB63" s="23"/>
      <c r="BC63" s="14"/>
      <c r="BD63" s="14"/>
      <c r="BE63" s="14"/>
      <c r="BF63" s="14"/>
      <c r="BG63" s="14"/>
      <c r="BH63" s="23"/>
      <c r="BI63" s="113">
        <f t="shared" si="23"/>
        <v>7</v>
      </c>
    </row>
    <row r="64" spans="1:61" ht="18.75" x14ac:dyDescent="0.25">
      <c r="A64" s="65">
        <f t="shared" si="20"/>
        <v>7</v>
      </c>
      <c r="B64" s="125" t="s">
        <v>255</v>
      </c>
      <c r="C64" s="50">
        <v>16.899999999999999</v>
      </c>
      <c r="D64" s="187" t="s">
        <v>42</v>
      </c>
      <c r="E64" s="23">
        <v>9</v>
      </c>
      <c r="F64" s="50"/>
      <c r="G64" s="15"/>
      <c r="H64" s="16"/>
      <c r="I64" s="15"/>
      <c r="J64" s="16"/>
      <c r="K64" s="15"/>
      <c r="L64" s="14"/>
      <c r="M64" s="15"/>
      <c r="N64" s="14"/>
      <c r="O64" s="15"/>
      <c r="P64" s="50"/>
      <c r="Q64" s="23"/>
      <c r="R64" s="14"/>
      <c r="S64" s="23"/>
      <c r="T64" s="14"/>
      <c r="U64" s="23"/>
      <c r="V64" s="14"/>
      <c r="W64" s="23"/>
      <c r="X64" s="14"/>
      <c r="Y64" s="14"/>
      <c r="Z64" s="14"/>
      <c r="AA64" s="14"/>
      <c r="AB64" s="14"/>
      <c r="AC64" s="23"/>
      <c r="AD64" s="113">
        <f t="shared" si="21"/>
        <v>9</v>
      </c>
      <c r="AE64" s="110"/>
      <c r="AF64" s="65">
        <f t="shared" si="22"/>
        <v>7</v>
      </c>
      <c r="AG64" s="125" t="s">
        <v>255</v>
      </c>
      <c r="AH64" s="50">
        <v>16.899999999999999</v>
      </c>
      <c r="AI64" s="187" t="s">
        <v>42</v>
      </c>
      <c r="AJ64" s="23">
        <v>6</v>
      </c>
      <c r="AK64" s="50"/>
      <c r="AL64" s="15"/>
      <c r="AM64" s="16"/>
      <c r="AN64" s="15"/>
      <c r="AO64" s="16"/>
      <c r="AP64" s="15"/>
      <c r="AQ64" s="14"/>
      <c r="AR64" s="15"/>
      <c r="AS64" s="14"/>
      <c r="AT64" s="15"/>
      <c r="AU64" s="50"/>
      <c r="AV64" s="23"/>
      <c r="AW64" s="14"/>
      <c r="AX64" s="23"/>
      <c r="AY64" s="14"/>
      <c r="AZ64" s="23"/>
      <c r="BA64" s="14"/>
      <c r="BB64" s="23"/>
      <c r="BC64" s="14"/>
      <c r="BD64" s="14"/>
      <c r="BE64" s="14"/>
      <c r="BF64" s="14"/>
      <c r="BG64" s="14"/>
      <c r="BH64" s="23"/>
      <c r="BI64" s="113">
        <f t="shared" si="23"/>
        <v>6</v>
      </c>
    </row>
    <row r="65" spans="1:61" ht="18.75" x14ac:dyDescent="0.25">
      <c r="A65" s="65">
        <f t="shared" si="20"/>
        <v>8</v>
      </c>
      <c r="B65" s="125" t="s">
        <v>256</v>
      </c>
      <c r="C65" s="50">
        <v>13.2</v>
      </c>
      <c r="D65" s="187" t="s">
        <v>144</v>
      </c>
      <c r="E65" s="23">
        <v>6</v>
      </c>
      <c r="F65" s="50"/>
      <c r="G65" s="15"/>
      <c r="H65" s="16"/>
      <c r="I65" s="15"/>
      <c r="J65" s="16"/>
      <c r="K65" s="15"/>
      <c r="L65" s="14"/>
      <c r="M65" s="15"/>
      <c r="N65" s="14"/>
      <c r="O65" s="15"/>
      <c r="P65" s="50"/>
      <c r="Q65" s="23"/>
      <c r="R65" s="14"/>
      <c r="S65" s="23"/>
      <c r="T65" s="14"/>
      <c r="U65" s="23"/>
      <c r="V65" s="14"/>
      <c r="W65" s="23"/>
      <c r="X65" s="14"/>
      <c r="Y65" s="14"/>
      <c r="Z65" s="14"/>
      <c r="AA65" s="14"/>
      <c r="AB65" s="14"/>
      <c r="AC65" s="23"/>
      <c r="AD65" s="113">
        <f t="shared" si="21"/>
        <v>6</v>
      </c>
      <c r="AE65" s="110"/>
      <c r="AF65" s="65">
        <f t="shared" si="22"/>
        <v>8</v>
      </c>
      <c r="AG65" s="125" t="s">
        <v>179</v>
      </c>
      <c r="AH65" s="50">
        <v>19.3</v>
      </c>
      <c r="AI65" s="187" t="s">
        <v>7</v>
      </c>
      <c r="AJ65" s="23">
        <v>5</v>
      </c>
      <c r="AK65" s="50"/>
      <c r="AL65" s="15"/>
      <c r="AM65" s="16"/>
      <c r="AN65" s="15"/>
      <c r="AO65" s="16"/>
      <c r="AP65" s="15"/>
      <c r="AQ65" s="14"/>
      <c r="AR65" s="15"/>
      <c r="AS65" s="14"/>
      <c r="AT65" s="15"/>
      <c r="AU65" s="50"/>
      <c r="AV65" s="23"/>
      <c r="AW65" s="14"/>
      <c r="AX65" s="23"/>
      <c r="AY65" s="14"/>
      <c r="AZ65" s="23"/>
      <c r="BA65" s="14"/>
      <c r="BB65" s="23"/>
      <c r="BC65" s="14"/>
      <c r="BD65" s="14"/>
      <c r="BE65" s="14"/>
      <c r="BF65" s="14"/>
      <c r="BG65" s="14"/>
      <c r="BH65" s="23"/>
      <c r="BI65" s="113">
        <f t="shared" si="23"/>
        <v>5</v>
      </c>
    </row>
    <row r="66" spans="1:61" ht="18.75" x14ac:dyDescent="0.25">
      <c r="A66" s="65">
        <f t="shared" si="20"/>
        <v>9</v>
      </c>
      <c r="B66" s="125" t="s">
        <v>258</v>
      </c>
      <c r="C66" s="50">
        <v>22.6</v>
      </c>
      <c r="D66" s="187" t="s">
        <v>45</v>
      </c>
      <c r="E66" s="23">
        <v>5</v>
      </c>
      <c r="F66" s="50"/>
      <c r="G66" s="15"/>
      <c r="H66" s="16"/>
      <c r="I66" s="15"/>
      <c r="J66" s="16"/>
      <c r="K66" s="15"/>
      <c r="L66" s="14"/>
      <c r="M66" s="15"/>
      <c r="N66" s="14"/>
      <c r="O66" s="15"/>
      <c r="P66" s="50"/>
      <c r="Q66" s="23"/>
      <c r="R66" s="14"/>
      <c r="S66" s="23"/>
      <c r="T66" s="14"/>
      <c r="U66" s="23"/>
      <c r="V66" s="14"/>
      <c r="W66" s="23"/>
      <c r="X66" s="14"/>
      <c r="Y66" s="14"/>
      <c r="Z66" s="14"/>
      <c r="AA66" s="14"/>
      <c r="AB66" s="14"/>
      <c r="AC66" s="23"/>
      <c r="AD66" s="113">
        <f t="shared" si="21"/>
        <v>5</v>
      </c>
      <c r="AE66" s="110"/>
      <c r="AF66" s="65">
        <f t="shared" si="22"/>
        <v>8</v>
      </c>
      <c r="AG66" s="125" t="s">
        <v>180</v>
      </c>
      <c r="AH66" s="50">
        <v>21.6</v>
      </c>
      <c r="AI66" s="187" t="s">
        <v>46</v>
      </c>
      <c r="AJ66" s="23">
        <v>5</v>
      </c>
      <c r="AK66" s="50"/>
      <c r="AL66" s="15"/>
      <c r="AM66" s="16"/>
      <c r="AN66" s="15"/>
      <c r="AO66" s="16"/>
      <c r="AP66" s="15"/>
      <c r="AQ66" s="14"/>
      <c r="AR66" s="15"/>
      <c r="AS66" s="14"/>
      <c r="AT66" s="15"/>
      <c r="AU66" s="50"/>
      <c r="AV66" s="23"/>
      <c r="AW66" s="14"/>
      <c r="AX66" s="23"/>
      <c r="AY66" s="14"/>
      <c r="AZ66" s="23"/>
      <c r="BA66" s="14"/>
      <c r="BB66" s="23"/>
      <c r="BC66" s="14"/>
      <c r="BD66" s="14"/>
      <c r="BE66" s="14"/>
      <c r="BF66" s="14"/>
      <c r="BG66" s="14"/>
      <c r="BH66" s="23"/>
      <c r="BI66" s="113">
        <f t="shared" si="23"/>
        <v>5</v>
      </c>
    </row>
    <row r="67" spans="1:61" ht="18.75" x14ac:dyDescent="0.25">
      <c r="A67" s="65">
        <f t="shared" si="20"/>
        <v>10</v>
      </c>
      <c r="B67" s="125" t="s">
        <v>180</v>
      </c>
      <c r="C67" s="50">
        <v>21.6</v>
      </c>
      <c r="D67" s="187" t="s">
        <v>46</v>
      </c>
      <c r="E67" s="23">
        <v>3</v>
      </c>
      <c r="F67" s="50"/>
      <c r="G67" s="15"/>
      <c r="H67" s="16"/>
      <c r="I67" s="15"/>
      <c r="J67" s="16"/>
      <c r="K67" s="15"/>
      <c r="L67" s="14"/>
      <c r="M67" s="15"/>
      <c r="N67" s="14"/>
      <c r="O67" s="15"/>
      <c r="P67" s="50"/>
      <c r="Q67" s="23"/>
      <c r="R67" s="14"/>
      <c r="S67" s="23"/>
      <c r="T67" s="14"/>
      <c r="U67" s="23"/>
      <c r="V67" s="14"/>
      <c r="W67" s="23"/>
      <c r="X67" s="14"/>
      <c r="Y67" s="14"/>
      <c r="Z67" s="14"/>
      <c r="AA67" s="14"/>
      <c r="AB67" s="14"/>
      <c r="AC67" s="23"/>
      <c r="AD67" s="113">
        <f t="shared" si="21"/>
        <v>3</v>
      </c>
      <c r="AE67" s="110"/>
      <c r="AF67" s="65">
        <f t="shared" si="22"/>
        <v>10</v>
      </c>
      <c r="AG67" s="125" t="s">
        <v>105</v>
      </c>
      <c r="AH67" s="50">
        <v>23.4</v>
      </c>
      <c r="AI67" s="187" t="s">
        <v>1</v>
      </c>
      <c r="AJ67" s="23">
        <v>3</v>
      </c>
      <c r="AK67" s="50"/>
      <c r="AL67" s="15"/>
      <c r="AM67" s="16"/>
      <c r="AN67" s="15"/>
      <c r="AO67" s="16"/>
      <c r="AP67" s="15"/>
      <c r="AQ67" s="14"/>
      <c r="AR67" s="15"/>
      <c r="AS67" s="14"/>
      <c r="AT67" s="15"/>
      <c r="AU67" s="50"/>
      <c r="AV67" s="23"/>
      <c r="AW67" s="14"/>
      <c r="AX67" s="23"/>
      <c r="AY67" s="14"/>
      <c r="AZ67" s="23"/>
      <c r="BA67" s="14"/>
      <c r="BB67" s="23"/>
      <c r="BC67" s="14"/>
      <c r="BD67" s="14"/>
      <c r="BE67" s="14"/>
      <c r="BF67" s="14"/>
      <c r="BG67" s="14"/>
      <c r="BH67" s="23"/>
      <c r="BI67" s="113">
        <f t="shared" si="23"/>
        <v>3</v>
      </c>
    </row>
    <row r="68" spans="1:61" ht="18.75" x14ac:dyDescent="0.25">
      <c r="A68" s="65">
        <f t="shared" si="20"/>
        <v>10</v>
      </c>
      <c r="B68" s="125" t="s">
        <v>179</v>
      </c>
      <c r="C68" s="50">
        <v>19.3</v>
      </c>
      <c r="D68" s="187" t="s">
        <v>7</v>
      </c>
      <c r="E68" s="23">
        <v>3</v>
      </c>
      <c r="F68" s="50"/>
      <c r="G68" s="15"/>
      <c r="H68" s="16"/>
      <c r="I68" s="15"/>
      <c r="J68" s="16"/>
      <c r="K68" s="15"/>
      <c r="L68" s="14"/>
      <c r="M68" s="15"/>
      <c r="N68" s="14"/>
      <c r="O68" s="15"/>
      <c r="P68" s="50"/>
      <c r="Q68" s="23"/>
      <c r="R68" s="14"/>
      <c r="S68" s="23"/>
      <c r="T68" s="14"/>
      <c r="U68" s="23"/>
      <c r="V68" s="14"/>
      <c r="W68" s="23"/>
      <c r="X68" s="14"/>
      <c r="Y68" s="14"/>
      <c r="Z68" s="14"/>
      <c r="AA68" s="14"/>
      <c r="AB68" s="14"/>
      <c r="AC68" s="23"/>
      <c r="AD68" s="113">
        <f t="shared" si="21"/>
        <v>3</v>
      </c>
      <c r="AE68" s="110"/>
      <c r="AF68" s="65">
        <f t="shared" si="22"/>
        <v>11</v>
      </c>
      <c r="AG68" s="125" t="s">
        <v>258</v>
      </c>
      <c r="AH68" s="50">
        <v>22.6</v>
      </c>
      <c r="AI68" s="187" t="s">
        <v>45</v>
      </c>
      <c r="AJ68" s="23">
        <v>2</v>
      </c>
      <c r="AK68" s="50"/>
      <c r="AL68" s="15"/>
      <c r="AM68" s="16"/>
      <c r="AN68" s="15"/>
      <c r="AO68" s="16"/>
      <c r="AP68" s="15"/>
      <c r="AQ68" s="14"/>
      <c r="AR68" s="15"/>
      <c r="AS68" s="14"/>
      <c r="AT68" s="15"/>
      <c r="AU68" s="50"/>
      <c r="AV68" s="23"/>
      <c r="AW68" s="14"/>
      <c r="AX68" s="23"/>
      <c r="AY68" s="14"/>
      <c r="AZ68" s="23"/>
      <c r="BA68" s="14"/>
      <c r="BB68" s="23"/>
      <c r="BC68" s="14"/>
      <c r="BD68" s="14"/>
      <c r="BE68" s="14"/>
      <c r="BF68" s="14"/>
      <c r="BG68" s="14"/>
      <c r="BH68" s="23"/>
      <c r="BI68" s="113">
        <f t="shared" si="23"/>
        <v>2</v>
      </c>
    </row>
    <row r="69" spans="1:61" ht="18.75" x14ac:dyDescent="0.25">
      <c r="A69" s="65">
        <f t="shared" si="20"/>
        <v>12</v>
      </c>
      <c r="B69" s="125" t="s">
        <v>259</v>
      </c>
      <c r="C69" s="50">
        <v>23.6</v>
      </c>
      <c r="D69" s="187" t="s">
        <v>7</v>
      </c>
      <c r="E69" s="23">
        <v>1</v>
      </c>
      <c r="F69" s="50"/>
      <c r="G69" s="15"/>
      <c r="H69" s="16"/>
      <c r="I69" s="15"/>
      <c r="J69" s="16"/>
      <c r="K69" s="15"/>
      <c r="L69" s="14"/>
      <c r="M69" s="15"/>
      <c r="N69" s="14"/>
      <c r="O69" s="15"/>
      <c r="P69" s="50"/>
      <c r="Q69" s="23"/>
      <c r="R69" s="14"/>
      <c r="S69" s="23"/>
      <c r="T69" s="14"/>
      <c r="U69" s="23"/>
      <c r="V69" s="14"/>
      <c r="W69" s="23"/>
      <c r="X69" s="14"/>
      <c r="Y69" s="14"/>
      <c r="Z69" s="14"/>
      <c r="AA69" s="14"/>
      <c r="AB69" s="14"/>
      <c r="AC69" s="23"/>
      <c r="AD69" s="113">
        <f t="shared" si="21"/>
        <v>1</v>
      </c>
      <c r="AE69" s="110"/>
      <c r="AF69" s="65">
        <f t="shared" si="22"/>
        <v>12</v>
      </c>
      <c r="AG69" s="125" t="s">
        <v>257</v>
      </c>
      <c r="AH69" s="50">
        <v>15.7</v>
      </c>
      <c r="AI69" s="187" t="s">
        <v>45</v>
      </c>
      <c r="AJ69" s="23">
        <v>1</v>
      </c>
      <c r="AK69" s="50"/>
      <c r="AL69" s="15"/>
      <c r="AM69" s="16"/>
      <c r="AN69" s="15"/>
      <c r="AO69" s="16"/>
      <c r="AP69" s="15"/>
      <c r="AQ69" s="14"/>
      <c r="AR69" s="15"/>
      <c r="AS69" s="14"/>
      <c r="AT69" s="15"/>
      <c r="AU69" s="50"/>
      <c r="AV69" s="23"/>
      <c r="AW69" s="14"/>
      <c r="AX69" s="23"/>
      <c r="AY69" s="14"/>
      <c r="AZ69" s="23"/>
      <c r="BA69" s="14"/>
      <c r="BB69" s="23"/>
      <c r="BC69" s="14"/>
      <c r="BD69" s="14"/>
      <c r="BE69" s="14"/>
      <c r="BF69" s="14"/>
      <c r="BG69" s="14"/>
      <c r="BH69" s="23"/>
      <c r="BI69" s="113">
        <f t="shared" si="23"/>
        <v>1</v>
      </c>
    </row>
    <row r="70" spans="1:61" ht="19.5" thickBot="1" x14ac:dyDescent="0.3">
      <c r="A70" s="65">
        <f t="shared" si="20"/>
        <v>12</v>
      </c>
      <c r="B70" s="125" t="s">
        <v>105</v>
      </c>
      <c r="C70" s="50">
        <v>23.4</v>
      </c>
      <c r="D70" s="187" t="s">
        <v>1</v>
      </c>
      <c r="E70" s="23">
        <v>1</v>
      </c>
      <c r="F70" s="50"/>
      <c r="G70" s="15"/>
      <c r="H70" s="16"/>
      <c r="I70" s="15"/>
      <c r="J70" s="16"/>
      <c r="K70" s="15"/>
      <c r="L70" s="14"/>
      <c r="M70" s="15"/>
      <c r="N70" s="14"/>
      <c r="O70" s="15"/>
      <c r="P70" s="50"/>
      <c r="Q70" s="23"/>
      <c r="R70" s="14"/>
      <c r="S70" s="23"/>
      <c r="T70" s="14"/>
      <c r="U70" s="23"/>
      <c r="V70" s="14"/>
      <c r="W70" s="23"/>
      <c r="X70" s="14"/>
      <c r="Y70" s="14"/>
      <c r="Z70" s="14"/>
      <c r="AA70" s="14"/>
      <c r="AB70" s="14"/>
      <c r="AC70" s="23"/>
      <c r="AD70" s="113">
        <f t="shared" si="21"/>
        <v>1</v>
      </c>
      <c r="AE70" s="110"/>
      <c r="AF70" s="65">
        <f t="shared" si="22"/>
        <v>12</v>
      </c>
      <c r="AG70" s="125" t="s">
        <v>260</v>
      </c>
      <c r="AH70" s="50">
        <v>20.8</v>
      </c>
      <c r="AI70" s="187" t="s">
        <v>45</v>
      </c>
      <c r="AJ70" s="23">
        <v>1</v>
      </c>
      <c r="AK70" s="50"/>
      <c r="AL70" s="15"/>
      <c r="AM70" s="16"/>
      <c r="AN70" s="15"/>
      <c r="AO70" s="16"/>
      <c r="AP70" s="15"/>
      <c r="AQ70" s="14"/>
      <c r="AR70" s="15"/>
      <c r="AS70" s="14"/>
      <c r="AT70" s="15"/>
      <c r="AU70" s="50"/>
      <c r="AV70" s="23"/>
      <c r="AW70" s="14"/>
      <c r="AX70" s="23"/>
      <c r="AY70" s="14"/>
      <c r="AZ70" s="23"/>
      <c r="BA70" s="14"/>
      <c r="BB70" s="23"/>
      <c r="BC70" s="14"/>
      <c r="BD70" s="14"/>
      <c r="BE70" s="14"/>
      <c r="BF70" s="14"/>
      <c r="BG70" s="14"/>
      <c r="BH70" s="23"/>
      <c r="BI70" s="113">
        <f t="shared" si="23"/>
        <v>1</v>
      </c>
    </row>
    <row r="71" spans="1:61" ht="15.75" hidden="1" thickBot="1" x14ac:dyDescent="0.3">
      <c r="A71" s="68"/>
      <c r="B71" s="43"/>
      <c r="C71" s="36"/>
      <c r="D71" s="44"/>
      <c r="E71" s="33"/>
      <c r="F71" s="36"/>
      <c r="G71" s="33"/>
      <c r="H71" s="36"/>
      <c r="I71" s="36"/>
      <c r="J71" s="33"/>
      <c r="K71" s="33"/>
      <c r="L71" s="36"/>
      <c r="M71" s="33"/>
      <c r="N71" s="33"/>
      <c r="O71" s="33"/>
      <c r="P71" s="33"/>
      <c r="Q71" s="33"/>
      <c r="R71" s="33"/>
      <c r="S71" s="33"/>
      <c r="T71" s="33"/>
      <c r="U71" s="36"/>
      <c r="V71" s="33"/>
      <c r="W71" s="33"/>
      <c r="X71" s="33"/>
      <c r="Y71" s="33"/>
      <c r="Z71" s="33"/>
      <c r="AA71" s="33"/>
      <c r="AB71" s="33"/>
      <c r="AC71" s="36"/>
      <c r="AD71" s="69"/>
      <c r="AE71" s="69"/>
      <c r="AF71" s="68"/>
      <c r="AG71" s="45"/>
      <c r="AH71" s="36"/>
      <c r="AI71" s="44"/>
      <c r="AJ71" s="33"/>
      <c r="AK71" s="33"/>
      <c r="AL71" s="33"/>
      <c r="AM71" s="33"/>
      <c r="AN71" s="36"/>
      <c r="AO71" s="33"/>
      <c r="AP71" s="33"/>
      <c r="AQ71" s="33"/>
      <c r="AR71" s="36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69"/>
    </row>
    <row r="72" spans="1:61" ht="18" customHeight="1" x14ac:dyDescent="0.25">
      <c r="A72" s="189" t="s">
        <v>90</v>
      </c>
      <c r="B72" s="190"/>
      <c r="C72" s="190"/>
      <c r="D72" s="190"/>
      <c r="E72" s="190"/>
      <c r="F72" s="190"/>
      <c r="G72" s="190"/>
      <c r="H72" s="190"/>
      <c r="I72" s="190"/>
      <c r="J72" s="190"/>
      <c r="K72" s="190"/>
      <c r="L72" s="190"/>
      <c r="M72" s="190"/>
      <c r="N72" s="190"/>
      <c r="O72" s="190"/>
      <c r="P72" s="190"/>
      <c r="Q72" s="190"/>
      <c r="R72" s="190"/>
      <c r="S72" s="190"/>
      <c r="T72" s="190"/>
      <c r="U72" s="190"/>
      <c r="V72" s="190"/>
      <c r="W72" s="190"/>
      <c r="X72" s="190"/>
      <c r="Y72" s="190"/>
      <c r="Z72" s="190"/>
      <c r="AA72" s="190"/>
      <c r="AB72" s="190"/>
      <c r="AC72" s="190"/>
      <c r="AD72" s="191"/>
      <c r="AE72" s="69"/>
      <c r="AF72" s="192" t="s">
        <v>91</v>
      </c>
      <c r="AG72" s="193"/>
      <c r="AH72" s="193"/>
      <c r="AI72" s="193"/>
      <c r="AJ72" s="193"/>
      <c r="AK72" s="193"/>
      <c r="AL72" s="193"/>
      <c r="AM72" s="193"/>
      <c r="AN72" s="193"/>
      <c r="AO72" s="193"/>
      <c r="AP72" s="193"/>
      <c r="AQ72" s="193"/>
      <c r="AR72" s="193"/>
      <c r="AS72" s="193"/>
      <c r="AT72" s="193"/>
      <c r="AU72" s="193"/>
      <c r="AV72" s="193"/>
      <c r="AW72" s="193"/>
      <c r="AX72" s="193"/>
      <c r="AY72" s="193"/>
      <c r="AZ72" s="193"/>
      <c r="BA72" s="193"/>
      <c r="BB72" s="193"/>
      <c r="BC72" s="193"/>
      <c r="BD72" s="193"/>
      <c r="BE72" s="193"/>
      <c r="BF72" s="193"/>
      <c r="BG72" s="193"/>
      <c r="BH72" s="193"/>
      <c r="BI72" s="194"/>
    </row>
    <row r="73" spans="1:61" ht="18.75" hidden="1" x14ac:dyDescent="0.25">
      <c r="A73" s="65"/>
      <c r="B73" s="125"/>
      <c r="C73" s="50"/>
      <c r="D73" s="126"/>
      <c r="E73" s="23"/>
      <c r="F73" s="50"/>
      <c r="G73" s="15"/>
      <c r="H73" s="16"/>
      <c r="I73" s="15"/>
      <c r="J73" s="16"/>
      <c r="K73" s="15"/>
      <c r="L73" s="14"/>
      <c r="M73" s="15"/>
      <c r="N73" s="14"/>
      <c r="O73" s="15"/>
      <c r="P73" s="50"/>
      <c r="Q73" s="23"/>
      <c r="R73" s="14"/>
      <c r="S73" s="23"/>
      <c r="T73" s="14"/>
      <c r="U73" s="23"/>
      <c r="V73" s="14"/>
      <c r="W73" s="23"/>
      <c r="X73" s="14"/>
      <c r="Y73" s="14"/>
      <c r="Z73" s="14"/>
      <c r="AA73" s="14"/>
      <c r="AB73" s="14"/>
      <c r="AC73" s="23"/>
      <c r="AD73" s="113"/>
      <c r="AE73" s="110"/>
      <c r="AF73" s="65"/>
      <c r="AG73" s="125"/>
      <c r="AH73" s="50"/>
      <c r="AI73" s="126"/>
      <c r="AJ73" s="23"/>
      <c r="AK73" s="50"/>
      <c r="AL73" s="15"/>
      <c r="AM73" s="16"/>
      <c r="AN73" s="15"/>
      <c r="AO73" s="16"/>
      <c r="AP73" s="15"/>
      <c r="AQ73" s="14"/>
      <c r="AR73" s="15"/>
      <c r="AS73" s="14"/>
      <c r="AT73" s="15"/>
      <c r="AU73" s="50"/>
      <c r="AV73" s="23"/>
      <c r="AW73" s="14"/>
      <c r="AX73" s="23"/>
      <c r="AY73" s="14"/>
      <c r="AZ73" s="23"/>
      <c r="BA73" s="14"/>
      <c r="BB73" s="23"/>
      <c r="BC73" s="14"/>
      <c r="BD73" s="14"/>
      <c r="BE73" s="14"/>
      <c r="BF73" s="14"/>
      <c r="BG73" s="14"/>
      <c r="BH73" s="23"/>
      <c r="BI73" s="113"/>
    </row>
    <row r="74" spans="1:61" ht="18.75" x14ac:dyDescent="0.25">
      <c r="A74" s="65">
        <f t="shared" ref="A74:A85" si="24">IF(AD74=0,"",RANK(AD74,AD$74:AD$85))</f>
        <v>1</v>
      </c>
      <c r="B74" s="125" t="s">
        <v>181</v>
      </c>
      <c r="C74" s="50">
        <v>27.8</v>
      </c>
      <c r="D74" s="188" t="s">
        <v>6</v>
      </c>
      <c r="E74" s="183">
        <v>15</v>
      </c>
      <c r="F74" s="50"/>
      <c r="G74" s="15"/>
      <c r="H74" s="16"/>
      <c r="I74" s="15"/>
      <c r="J74" s="16"/>
      <c r="K74" s="15"/>
      <c r="L74" s="14"/>
      <c r="M74" s="15"/>
      <c r="N74" s="14"/>
      <c r="O74" s="15"/>
      <c r="P74" s="50"/>
      <c r="Q74" s="23"/>
      <c r="R74" s="14"/>
      <c r="S74" s="23"/>
      <c r="T74" s="14"/>
      <c r="U74" s="23"/>
      <c r="V74" s="14"/>
      <c r="W74" s="23"/>
      <c r="X74" s="14"/>
      <c r="Y74" s="14"/>
      <c r="Z74" s="14"/>
      <c r="AA74" s="14"/>
      <c r="AB74" s="14"/>
      <c r="AC74" s="23"/>
      <c r="AD74" s="113">
        <f t="shared" ref="AD74:AD85" si="25">IF(SUM(E74:AC74)=0,0,SUM(E74:AC74))</f>
        <v>15</v>
      </c>
      <c r="AE74" s="110"/>
      <c r="AF74" s="65">
        <f t="shared" ref="AF74:AF85" si="26">IF(BI74=0,"",RANK(BI74,BI$74:BI$85))</f>
        <v>1</v>
      </c>
      <c r="AG74" s="125" t="s">
        <v>181</v>
      </c>
      <c r="AH74" s="50">
        <v>27.8</v>
      </c>
      <c r="AI74" s="188" t="s">
        <v>6</v>
      </c>
      <c r="AJ74" s="183">
        <v>15</v>
      </c>
      <c r="AK74" s="50"/>
      <c r="AL74" s="15"/>
      <c r="AM74" s="16"/>
      <c r="AN74" s="15"/>
      <c r="AO74" s="16"/>
      <c r="AP74" s="15"/>
      <c r="AQ74" s="14"/>
      <c r="AR74" s="15"/>
      <c r="AS74" s="14"/>
      <c r="AT74" s="15"/>
      <c r="AU74" s="50"/>
      <c r="AV74" s="23"/>
      <c r="AW74" s="14"/>
      <c r="AX74" s="23"/>
      <c r="AY74" s="14"/>
      <c r="AZ74" s="23"/>
      <c r="BA74" s="14"/>
      <c r="BB74" s="23"/>
      <c r="BC74" s="14"/>
      <c r="BD74" s="14"/>
      <c r="BE74" s="14"/>
      <c r="BF74" s="14"/>
      <c r="BG74" s="14"/>
      <c r="BH74" s="23"/>
      <c r="BI74" s="113">
        <f t="shared" ref="BI74:BI88" si="27">IF(SUM(AJ74:BH74)=0,0,SUM(AJ74:BH74))</f>
        <v>15</v>
      </c>
    </row>
    <row r="75" spans="1:61" ht="18.75" x14ac:dyDescent="0.25">
      <c r="A75" s="65">
        <f t="shared" si="24"/>
        <v>2</v>
      </c>
      <c r="B75" s="125" t="s">
        <v>83</v>
      </c>
      <c r="C75" s="50">
        <v>31.2</v>
      </c>
      <c r="D75" s="188" t="s">
        <v>7</v>
      </c>
      <c r="E75" s="23">
        <v>12</v>
      </c>
      <c r="F75" s="50"/>
      <c r="G75" s="15"/>
      <c r="H75" s="16"/>
      <c r="I75" s="15"/>
      <c r="J75" s="16"/>
      <c r="K75" s="15"/>
      <c r="L75" s="14"/>
      <c r="M75" s="15"/>
      <c r="N75" s="14"/>
      <c r="O75" s="15"/>
      <c r="P75" s="50"/>
      <c r="Q75" s="23"/>
      <c r="R75" s="14"/>
      <c r="S75" s="23"/>
      <c r="T75" s="14"/>
      <c r="U75" s="23"/>
      <c r="V75" s="14"/>
      <c r="W75" s="23"/>
      <c r="X75" s="14"/>
      <c r="Y75" s="14"/>
      <c r="Z75" s="14"/>
      <c r="AA75" s="14"/>
      <c r="AB75" s="14"/>
      <c r="AC75" s="23"/>
      <c r="AD75" s="113">
        <f t="shared" si="25"/>
        <v>12</v>
      </c>
      <c r="AE75" s="110"/>
      <c r="AF75" s="65">
        <f t="shared" si="26"/>
        <v>2</v>
      </c>
      <c r="AG75" s="125" t="s">
        <v>261</v>
      </c>
      <c r="AH75" s="50">
        <v>27.1</v>
      </c>
      <c r="AI75" s="188" t="s">
        <v>6</v>
      </c>
      <c r="AJ75" s="23">
        <v>12</v>
      </c>
      <c r="AK75" s="50"/>
      <c r="AL75" s="15"/>
      <c r="AM75" s="16"/>
      <c r="AN75" s="15"/>
      <c r="AO75" s="16"/>
      <c r="AP75" s="15"/>
      <c r="AQ75" s="14"/>
      <c r="AR75" s="15"/>
      <c r="AS75" s="14"/>
      <c r="AT75" s="15"/>
      <c r="AU75" s="50"/>
      <c r="AV75" s="23"/>
      <c r="AW75" s="14"/>
      <c r="AX75" s="23"/>
      <c r="AY75" s="14"/>
      <c r="AZ75" s="23"/>
      <c r="BA75" s="14"/>
      <c r="BB75" s="23"/>
      <c r="BC75" s="14"/>
      <c r="BD75" s="14"/>
      <c r="BE75" s="14"/>
      <c r="BF75" s="14"/>
      <c r="BG75" s="14"/>
      <c r="BH75" s="23"/>
      <c r="BI75" s="113">
        <f t="shared" si="27"/>
        <v>12</v>
      </c>
    </row>
    <row r="76" spans="1:61" ht="18.75" x14ac:dyDescent="0.25">
      <c r="A76" s="65">
        <f t="shared" si="24"/>
        <v>3</v>
      </c>
      <c r="B76" s="125" t="s">
        <v>261</v>
      </c>
      <c r="C76" s="50">
        <v>27.1</v>
      </c>
      <c r="D76" s="188" t="s">
        <v>6</v>
      </c>
      <c r="E76" s="23">
        <v>10</v>
      </c>
      <c r="F76" s="50"/>
      <c r="G76" s="15"/>
      <c r="H76" s="16"/>
      <c r="I76" s="15"/>
      <c r="J76" s="16"/>
      <c r="K76" s="15"/>
      <c r="L76" s="14"/>
      <c r="M76" s="15"/>
      <c r="N76" s="14"/>
      <c r="O76" s="15"/>
      <c r="P76" s="50"/>
      <c r="Q76" s="23"/>
      <c r="R76" s="14"/>
      <c r="S76" s="23"/>
      <c r="T76" s="14"/>
      <c r="U76" s="23"/>
      <c r="V76" s="14"/>
      <c r="W76" s="23"/>
      <c r="X76" s="14"/>
      <c r="Y76" s="14"/>
      <c r="Z76" s="14"/>
      <c r="AA76" s="14"/>
      <c r="AB76" s="14"/>
      <c r="AC76" s="23"/>
      <c r="AD76" s="113">
        <f t="shared" si="25"/>
        <v>10</v>
      </c>
      <c r="AE76" s="110"/>
      <c r="AF76" s="65">
        <f t="shared" si="26"/>
        <v>3</v>
      </c>
      <c r="AG76" s="125" t="s">
        <v>83</v>
      </c>
      <c r="AH76" s="50">
        <v>31.2</v>
      </c>
      <c r="AI76" s="188" t="s">
        <v>7</v>
      </c>
      <c r="AJ76" s="23">
        <v>10</v>
      </c>
      <c r="AK76" s="50"/>
      <c r="AL76" s="15"/>
      <c r="AM76" s="16"/>
      <c r="AN76" s="15"/>
      <c r="AO76" s="16"/>
      <c r="AP76" s="15"/>
      <c r="AQ76" s="14"/>
      <c r="AR76" s="15"/>
      <c r="AS76" s="14"/>
      <c r="AT76" s="15"/>
      <c r="AU76" s="50"/>
      <c r="AV76" s="23"/>
      <c r="AW76" s="14"/>
      <c r="AX76" s="23"/>
      <c r="AY76" s="14"/>
      <c r="AZ76" s="23"/>
      <c r="BA76" s="14"/>
      <c r="BB76" s="23"/>
      <c r="BC76" s="14"/>
      <c r="BD76" s="14"/>
      <c r="BE76" s="14"/>
      <c r="BF76" s="14"/>
      <c r="BG76" s="14"/>
      <c r="BH76" s="23"/>
      <c r="BI76" s="113">
        <f t="shared" si="27"/>
        <v>10</v>
      </c>
    </row>
    <row r="77" spans="1:61" ht="18.75" x14ac:dyDescent="0.25">
      <c r="A77" s="65">
        <f t="shared" si="24"/>
        <v>4</v>
      </c>
      <c r="B77" s="125" t="s">
        <v>185</v>
      </c>
      <c r="C77" s="50">
        <v>35.6</v>
      </c>
      <c r="D77" s="187" t="s">
        <v>137</v>
      </c>
      <c r="E77" s="185">
        <v>9</v>
      </c>
      <c r="F77" s="50"/>
      <c r="G77" s="15"/>
      <c r="H77" s="16"/>
      <c r="I77" s="15"/>
      <c r="J77" s="16"/>
      <c r="K77" s="15"/>
      <c r="L77" s="14"/>
      <c r="M77" s="15"/>
      <c r="N77" s="14"/>
      <c r="O77" s="15"/>
      <c r="P77" s="50"/>
      <c r="Q77" s="23"/>
      <c r="R77" s="14"/>
      <c r="S77" s="23"/>
      <c r="T77" s="14"/>
      <c r="U77" s="23"/>
      <c r="V77" s="14"/>
      <c r="W77" s="23"/>
      <c r="X77" s="14"/>
      <c r="Y77" s="14"/>
      <c r="Z77" s="14"/>
      <c r="AA77" s="14"/>
      <c r="AB77" s="14"/>
      <c r="AC77" s="23"/>
      <c r="AD77" s="113">
        <f t="shared" si="25"/>
        <v>9</v>
      </c>
      <c r="AE77" s="110"/>
      <c r="AF77" s="65">
        <f t="shared" si="26"/>
        <v>4</v>
      </c>
      <c r="AG77" s="125" t="s">
        <v>182</v>
      </c>
      <c r="AH77" s="50">
        <v>26.1</v>
      </c>
      <c r="AI77" s="187" t="s">
        <v>46</v>
      </c>
      <c r="AJ77" s="23">
        <v>9</v>
      </c>
      <c r="AK77" s="50"/>
      <c r="AL77" s="15"/>
      <c r="AM77" s="16"/>
      <c r="AN77" s="15"/>
      <c r="AO77" s="16"/>
      <c r="AP77" s="15"/>
      <c r="AQ77" s="14"/>
      <c r="AR77" s="15"/>
      <c r="AS77" s="14"/>
      <c r="AT77" s="15"/>
      <c r="AU77" s="50"/>
      <c r="AV77" s="23"/>
      <c r="AW77" s="14"/>
      <c r="AX77" s="23"/>
      <c r="AY77" s="14"/>
      <c r="AZ77" s="23"/>
      <c r="BA77" s="14"/>
      <c r="BB77" s="23"/>
      <c r="BC77" s="14"/>
      <c r="BD77" s="14"/>
      <c r="BE77" s="14"/>
      <c r="BF77" s="14"/>
      <c r="BG77" s="14"/>
      <c r="BH77" s="23"/>
      <c r="BI77" s="113">
        <f t="shared" si="27"/>
        <v>9</v>
      </c>
    </row>
    <row r="78" spans="1:61" ht="18.75" x14ac:dyDescent="0.25">
      <c r="A78" s="65">
        <f t="shared" si="24"/>
        <v>4</v>
      </c>
      <c r="B78" s="125" t="s">
        <v>182</v>
      </c>
      <c r="C78" s="50">
        <v>26.1</v>
      </c>
      <c r="D78" s="187" t="s">
        <v>46</v>
      </c>
      <c r="E78" s="23">
        <v>9</v>
      </c>
      <c r="F78" s="50"/>
      <c r="G78" s="15"/>
      <c r="H78" s="16"/>
      <c r="I78" s="15"/>
      <c r="J78" s="16"/>
      <c r="K78" s="15"/>
      <c r="L78" s="14"/>
      <c r="M78" s="15"/>
      <c r="N78" s="14"/>
      <c r="O78" s="15"/>
      <c r="P78" s="50"/>
      <c r="Q78" s="23"/>
      <c r="R78" s="14"/>
      <c r="S78" s="23"/>
      <c r="T78" s="14"/>
      <c r="U78" s="23"/>
      <c r="V78" s="14"/>
      <c r="W78" s="23"/>
      <c r="X78" s="14"/>
      <c r="Y78" s="14"/>
      <c r="Z78" s="14"/>
      <c r="AA78" s="14"/>
      <c r="AB78" s="14"/>
      <c r="AC78" s="23"/>
      <c r="AD78" s="113">
        <f t="shared" si="25"/>
        <v>9</v>
      </c>
      <c r="AE78" s="110"/>
      <c r="AF78" s="65">
        <f t="shared" si="26"/>
        <v>4</v>
      </c>
      <c r="AG78" s="125" t="s">
        <v>263</v>
      </c>
      <c r="AH78" s="50">
        <v>27.8</v>
      </c>
      <c r="AI78" s="187" t="s">
        <v>45</v>
      </c>
      <c r="AJ78" s="23">
        <v>9</v>
      </c>
      <c r="AK78" s="50"/>
      <c r="AL78" s="15"/>
      <c r="AM78" s="16"/>
      <c r="AN78" s="15"/>
      <c r="AO78" s="16"/>
      <c r="AP78" s="15"/>
      <c r="AQ78" s="14"/>
      <c r="AR78" s="15"/>
      <c r="AS78" s="14"/>
      <c r="AT78" s="15"/>
      <c r="AU78" s="50"/>
      <c r="AV78" s="23"/>
      <c r="AW78" s="14"/>
      <c r="AX78" s="23"/>
      <c r="AY78" s="14"/>
      <c r="AZ78" s="23"/>
      <c r="BA78" s="14"/>
      <c r="BB78" s="23"/>
      <c r="BC78" s="14"/>
      <c r="BD78" s="14"/>
      <c r="BE78" s="14"/>
      <c r="BF78" s="14"/>
      <c r="BG78" s="14"/>
      <c r="BH78" s="23"/>
      <c r="BI78" s="113">
        <f t="shared" si="27"/>
        <v>9</v>
      </c>
    </row>
    <row r="79" spans="1:61" ht="18.75" x14ac:dyDescent="0.25">
      <c r="A79" s="65">
        <f t="shared" si="24"/>
        <v>6</v>
      </c>
      <c r="B79" s="125" t="s">
        <v>183</v>
      </c>
      <c r="C79" s="50">
        <v>40.5</v>
      </c>
      <c r="D79" s="187" t="s">
        <v>22</v>
      </c>
      <c r="E79" s="23">
        <v>8</v>
      </c>
      <c r="F79" s="50"/>
      <c r="G79" s="15"/>
      <c r="H79" s="16"/>
      <c r="I79" s="15"/>
      <c r="J79" s="16"/>
      <c r="K79" s="15"/>
      <c r="L79" s="14"/>
      <c r="M79" s="15"/>
      <c r="N79" s="14"/>
      <c r="O79" s="15"/>
      <c r="P79" s="50"/>
      <c r="Q79" s="23"/>
      <c r="R79" s="14"/>
      <c r="S79" s="23"/>
      <c r="T79" s="14"/>
      <c r="U79" s="23"/>
      <c r="V79" s="14"/>
      <c r="W79" s="23"/>
      <c r="X79" s="14"/>
      <c r="Y79" s="14"/>
      <c r="Z79" s="14"/>
      <c r="AA79" s="14"/>
      <c r="AB79" s="14"/>
      <c r="AC79" s="23"/>
      <c r="AD79" s="113">
        <f t="shared" si="25"/>
        <v>8</v>
      </c>
      <c r="AE79" s="110"/>
      <c r="AF79" s="65">
        <f t="shared" si="26"/>
        <v>4</v>
      </c>
      <c r="AG79" s="125" t="s">
        <v>262</v>
      </c>
      <c r="AH79" s="50">
        <v>32.4</v>
      </c>
      <c r="AI79" s="187" t="s">
        <v>44</v>
      </c>
      <c r="AJ79" s="23">
        <v>9</v>
      </c>
      <c r="AK79" s="50"/>
      <c r="AL79" s="15"/>
      <c r="AM79" s="16"/>
      <c r="AN79" s="15"/>
      <c r="AO79" s="16"/>
      <c r="AP79" s="15"/>
      <c r="AQ79" s="14"/>
      <c r="AR79" s="15"/>
      <c r="AS79" s="14"/>
      <c r="AT79" s="15"/>
      <c r="AU79" s="50"/>
      <c r="AV79" s="23"/>
      <c r="AW79" s="14"/>
      <c r="AX79" s="23"/>
      <c r="AY79" s="14"/>
      <c r="AZ79" s="23"/>
      <c r="BA79" s="14"/>
      <c r="BB79" s="23"/>
      <c r="BC79" s="14"/>
      <c r="BD79" s="14"/>
      <c r="BE79" s="14"/>
      <c r="BF79" s="14"/>
      <c r="BG79" s="14"/>
      <c r="BH79" s="23"/>
      <c r="BI79" s="113">
        <f t="shared" si="27"/>
        <v>9</v>
      </c>
    </row>
    <row r="80" spans="1:61" ht="18.75" x14ac:dyDescent="0.25">
      <c r="A80" s="65">
        <f t="shared" si="24"/>
        <v>6</v>
      </c>
      <c r="B80" s="125" t="s">
        <v>262</v>
      </c>
      <c r="C80" s="50">
        <v>32.4</v>
      </c>
      <c r="D80" s="187" t="s">
        <v>44</v>
      </c>
      <c r="E80" s="23">
        <v>8</v>
      </c>
      <c r="F80" s="50"/>
      <c r="G80" s="15"/>
      <c r="H80" s="16"/>
      <c r="I80" s="15"/>
      <c r="J80" s="16"/>
      <c r="K80" s="15"/>
      <c r="L80" s="14"/>
      <c r="M80" s="15"/>
      <c r="N80" s="14"/>
      <c r="O80" s="15"/>
      <c r="P80" s="50"/>
      <c r="Q80" s="23"/>
      <c r="R80" s="14"/>
      <c r="S80" s="23"/>
      <c r="T80" s="14"/>
      <c r="U80" s="23"/>
      <c r="V80" s="14"/>
      <c r="W80" s="23"/>
      <c r="X80" s="14"/>
      <c r="Y80" s="14"/>
      <c r="Z80" s="14"/>
      <c r="AA80" s="14"/>
      <c r="AB80" s="14"/>
      <c r="AC80" s="23"/>
      <c r="AD80" s="113">
        <f t="shared" si="25"/>
        <v>8</v>
      </c>
      <c r="AE80" s="110"/>
      <c r="AF80" s="65">
        <f t="shared" si="26"/>
        <v>4</v>
      </c>
      <c r="AG80" s="125" t="s">
        <v>185</v>
      </c>
      <c r="AH80" s="50">
        <v>35.6</v>
      </c>
      <c r="AI80" s="187" t="s">
        <v>137</v>
      </c>
      <c r="AJ80" s="23">
        <v>9</v>
      </c>
      <c r="AK80" s="50"/>
      <c r="AL80" s="15"/>
      <c r="AM80" s="16"/>
      <c r="AN80" s="15"/>
      <c r="AO80" s="16"/>
      <c r="AP80" s="15"/>
      <c r="AQ80" s="14"/>
      <c r="AR80" s="15"/>
      <c r="AS80" s="14"/>
      <c r="AT80" s="15"/>
      <c r="AU80" s="50"/>
      <c r="AV80" s="23"/>
      <c r="AW80" s="14"/>
      <c r="AX80" s="23"/>
      <c r="AY80" s="14"/>
      <c r="AZ80" s="23"/>
      <c r="BA80" s="14"/>
      <c r="BB80" s="23"/>
      <c r="BC80" s="14"/>
      <c r="BD80" s="14"/>
      <c r="BE80" s="14"/>
      <c r="BF80" s="14"/>
      <c r="BG80" s="14"/>
      <c r="BH80" s="23"/>
      <c r="BI80" s="113">
        <f t="shared" si="27"/>
        <v>9</v>
      </c>
    </row>
    <row r="81" spans="1:61" ht="18.75" x14ac:dyDescent="0.25">
      <c r="A81" s="65">
        <f t="shared" si="24"/>
        <v>6</v>
      </c>
      <c r="B81" s="125" t="s">
        <v>184</v>
      </c>
      <c r="C81" s="50">
        <v>29.4</v>
      </c>
      <c r="D81" s="187" t="s">
        <v>6</v>
      </c>
      <c r="E81" s="23">
        <v>8</v>
      </c>
      <c r="F81" s="50"/>
      <c r="G81" s="15"/>
      <c r="H81" s="16"/>
      <c r="I81" s="15"/>
      <c r="J81" s="16"/>
      <c r="K81" s="15"/>
      <c r="L81" s="14"/>
      <c r="M81" s="15"/>
      <c r="N81" s="14"/>
      <c r="O81" s="15"/>
      <c r="P81" s="50"/>
      <c r="Q81" s="23"/>
      <c r="R81" s="14"/>
      <c r="S81" s="23"/>
      <c r="T81" s="14"/>
      <c r="U81" s="23"/>
      <c r="V81" s="14"/>
      <c r="W81" s="23"/>
      <c r="X81" s="14"/>
      <c r="Y81" s="14"/>
      <c r="Z81" s="14"/>
      <c r="AA81" s="14"/>
      <c r="AB81" s="14"/>
      <c r="AC81" s="23"/>
      <c r="AD81" s="113">
        <f t="shared" si="25"/>
        <v>8</v>
      </c>
      <c r="AE81" s="110"/>
      <c r="AF81" s="65">
        <f t="shared" si="26"/>
        <v>8</v>
      </c>
      <c r="AG81" s="125" t="s">
        <v>187</v>
      </c>
      <c r="AH81" s="50">
        <v>53.4</v>
      </c>
      <c r="AI81" s="187" t="s">
        <v>41</v>
      </c>
      <c r="AJ81" s="23">
        <v>5</v>
      </c>
      <c r="AK81" s="50"/>
      <c r="AL81" s="15"/>
      <c r="AM81" s="16"/>
      <c r="AN81" s="15"/>
      <c r="AO81" s="16"/>
      <c r="AP81" s="15"/>
      <c r="AQ81" s="14"/>
      <c r="AR81" s="15"/>
      <c r="AS81" s="14"/>
      <c r="AT81" s="15"/>
      <c r="AU81" s="50"/>
      <c r="AV81" s="23"/>
      <c r="AW81" s="14"/>
      <c r="AX81" s="23"/>
      <c r="AY81" s="14"/>
      <c r="AZ81" s="23"/>
      <c r="BA81" s="14"/>
      <c r="BB81" s="23"/>
      <c r="BC81" s="14"/>
      <c r="BD81" s="14"/>
      <c r="BE81" s="14"/>
      <c r="BF81" s="14"/>
      <c r="BG81" s="14"/>
      <c r="BH81" s="23"/>
      <c r="BI81" s="113">
        <f t="shared" si="27"/>
        <v>5</v>
      </c>
    </row>
    <row r="82" spans="1:61" ht="18.75" x14ac:dyDescent="0.25">
      <c r="A82" s="65">
        <f t="shared" si="24"/>
        <v>6</v>
      </c>
      <c r="B82" s="125" t="s">
        <v>263</v>
      </c>
      <c r="C82" s="50">
        <v>27.8</v>
      </c>
      <c r="D82" s="187" t="s">
        <v>45</v>
      </c>
      <c r="E82" s="23">
        <v>8</v>
      </c>
      <c r="F82" s="50"/>
      <c r="G82" s="15"/>
      <c r="H82" s="16"/>
      <c r="I82" s="15"/>
      <c r="J82" s="16"/>
      <c r="K82" s="15"/>
      <c r="L82" s="14"/>
      <c r="M82" s="15"/>
      <c r="N82" s="14"/>
      <c r="O82" s="15"/>
      <c r="P82" s="50"/>
      <c r="Q82" s="23"/>
      <c r="R82" s="14"/>
      <c r="S82" s="23"/>
      <c r="T82" s="14"/>
      <c r="U82" s="23"/>
      <c r="V82" s="14"/>
      <c r="W82" s="23"/>
      <c r="X82" s="14"/>
      <c r="Y82" s="14"/>
      <c r="Z82" s="14"/>
      <c r="AA82" s="14"/>
      <c r="AB82" s="14"/>
      <c r="AC82" s="23"/>
      <c r="AD82" s="113">
        <f t="shared" si="25"/>
        <v>8</v>
      </c>
      <c r="AE82" s="110"/>
      <c r="AF82" s="65">
        <f t="shared" si="26"/>
        <v>9</v>
      </c>
      <c r="AG82" s="125" t="s">
        <v>184</v>
      </c>
      <c r="AH82" s="50">
        <v>29.4</v>
      </c>
      <c r="AI82" s="187" t="s">
        <v>6</v>
      </c>
      <c r="AJ82" s="23">
        <v>4</v>
      </c>
      <c r="AK82" s="50"/>
      <c r="AL82" s="15"/>
      <c r="AM82" s="16"/>
      <c r="AN82" s="15"/>
      <c r="AO82" s="16"/>
      <c r="AP82" s="15"/>
      <c r="AQ82" s="14"/>
      <c r="AR82" s="15"/>
      <c r="AS82" s="14"/>
      <c r="AT82" s="15"/>
      <c r="AU82" s="50"/>
      <c r="AV82" s="23"/>
      <c r="AW82" s="14"/>
      <c r="AX82" s="23"/>
      <c r="AY82" s="14"/>
      <c r="AZ82" s="23"/>
      <c r="BA82" s="14"/>
      <c r="BB82" s="23"/>
      <c r="BC82" s="14"/>
      <c r="BD82" s="14"/>
      <c r="BE82" s="14"/>
      <c r="BF82" s="14"/>
      <c r="BG82" s="14"/>
      <c r="BH82" s="23"/>
      <c r="BI82" s="113">
        <f t="shared" si="27"/>
        <v>4</v>
      </c>
    </row>
    <row r="83" spans="1:61" ht="18.75" x14ac:dyDescent="0.25">
      <c r="A83" s="65">
        <f t="shared" si="24"/>
        <v>10</v>
      </c>
      <c r="B83" s="125" t="s">
        <v>265</v>
      </c>
      <c r="C83" s="50">
        <v>27.8</v>
      </c>
      <c r="D83" s="187" t="s">
        <v>47</v>
      </c>
      <c r="E83" s="23">
        <v>4</v>
      </c>
      <c r="F83" s="50"/>
      <c r="G83" s="15"/>
      <c r="H83" s="16"/>
      <c r="I83" s="15"/>
      <c r="J83" s="16"/>
      <c r="K83" s="15"/>
      <c r="L83" s="14"/>
      <c r="M83" s="15"/>
      <c r="N83" s="14"/>
      <c r="O83" s="15"/>
      <c r="P83" s="50"/>
      <c r="Q83" s="23"/>
      <c r="R83" s="14"/>
      <c r="S83" s="23"/>
      <c r="T83" s="14"/>
      <c r="U83" s="23"/>
      <c r="V83" s="14"/>
      <c r="W83" s="23"/>
      <c r="X83" s="14"/>
      <c r="Y83" s="14"/>
      <c r="Z83" s="14"/>
      <c r="AA83" s="14"/>
      <c r="AB83" s="14"/>
      <c r="AC83" s="23"/>
      <c r="AD83" s="113">
        <f t="shared" si="25"/>
        <v>4</v>
      </c>
      <c r="AE83" s="110"/>
      <c r="AF83" s="65">
        <f t="shared" si="26"/>
        <v>9</v>
      </c>
      <c r="AG83" s="125" t="s">
        <v>190</v>
      </c>
      <c r="AH83" s="50">
        <v>31</v>
      </c>
      <c r="AI83" s="187" t="s">
        <v>48</v>
      </c>
      <c r="AJ83" s="23">
        <v>4</v>
      </c>
      <c r="AK83" s="50"/>
      <c r="AL83" s="15"/>
      <c r="AM83" s="16"/>
      <c r="AN83" s="15"/>
      <c r="AO83" s="16"/>
      <c r="AP83" s="15"/>
      <c r="AQ83" s="14"/>
      <c r="AR83" s="15"/>
      <c r="AS83" s="14"/>
      <c r="AT83" s="15"/>
      <c r="AU83" s="50"/>
      <c r="AV83" s="23"/>
      <c r="AW83" s="14"/>
      <c r="AX83" s="23"/>
      <c r="AY83" s="14"/>
      <c r="AZ83" s="23"/>
      <c r="BA83" s="14"/>
      <c r="BB83" s="23"/>
      <c r="BC83" s="14"/>
      <c r="BD83" s="14"/>
      <c r="BE83" s="14"/>
      <c r="BF83" s="14"/>
      <c r="BG83" s="14"/>
      <c r="BH83" s="23"/>
      <c r="BI83" s="113">
        <f t="shared" si="27"/>
        <v>4</v>
      </c>
    </row>
    <row r="84" spans="1:61" ht="18.75" x14ac:dyDescent="0.25">
      <c r="A84" s="65">
        <f t="shared" si="24"/>
        <v>10</v>
      </c>
      <c r="B84" s="125" t="s">
        <v>264</v>
      </c>
      <c r="C84" s="50">
        <v>26.4</v>
      </c>
      <c r="D84" s="187" t="s">
        <v>7</v>
      </c>
      <c r="E84" s="23">
        <v>4</v>
      </c>
      <c r="F84" s="50"/>
      <c r="G84" s="15"/>
      <c r="H84" s="16"/>
      <c r="I84" s="15"/>
      <c r="J84" s="16"/>
      <c r="K84" s="15"/>
      <c r="L84" s="14"/>
      <c r="M84" s="15"/>
      <c r="N84" s="14"/>
      <c r="O84" s="15"/>
      <c r="P84" s="50"/>
      <c r="Q84" s="23"/>
      <c r="R84" s="14"/>
      <c r="S84" s="23"/>
      <c r="T84" s="14"/>
      <c r="U84" s="23"/>
      <c r="V84" s="14"/>
      <c r="W84" s="23"/>
      <c r="X84" s="14"/>
      <c r="Y84" s="14"/>
      <c r="Z84" s="14"/>
      <c r="AA84" s="14"/>
      <c r="AB84" s="14"/>
      <c r="AC84" s="23"/>
      <c r="AD84" s="113">
        <f t="shared" si="25"/>
        <v>4</v>
      </c>
      <c r="AE84" s="110"/>
      <c r="AF84" s="65">
        <f t="shared" si="26"/>
        <v>9</v>
      </c>
      <c r="AG84" s="125" t="s">
        <v>183</v>
      </c>
      <c r="AH84" s="50">
        <v>40.5</v>
      </c>
      <c r="AI84" s="187" t="s">
        <v>22</v>
      </c>
      <c r="AJ84" s="23">
        <v>4</v>
      </c>
      <c r="AK84" s="50"/>
      <c r="AL84" s="15"/>
      <c r="AM84" s="16"/>
      <c r="AN84" s="15"/>
      <c r="AO84" s="16"/>
      <c r="AP84" s="15"/>
      <c r="AQ84" s="14"/>
      <c r="AR84" s="15"/>
      <c r="AS84" s="14"/>
      <c r="AT84" s="15"/>
      <c r="AU84" s="50"/>
      <c r="AV84" s="23"/>
      <c r="AW84" s="14"/>
      <c r="AX84" s="23"/>
      <c r="AY84" s="14"/>
      <c r="AZ84" s="23"/>
      <c r="BA84" s="14"/>
      <c r="BB84" s="23"/>
      <c r="BC84" s="14"/>
      <c r="BD84" s="14"/>
      <c r="BE84" s="14"/>
      <c r="BF84" s="14"/>
      <c r="BG84" s="14"/>
      <c r="BH84" s="23"/>
      <c r="BI84" s="113">
        <f t="shared" si="27"/>
        <v>4</v>
      </c>
    </row>
    <row r="85" spans="1:61" ht="18.75" x14ac:dyDescent="0.25">
      <c r="A85" s="65">
        <f t="shared" si="24"/>
        <v>12</v>
      </c>
      <c r="B85" s="125" t="s">
        <v>186</v>
      </c>
      <c r="C85" s="50">
        <v>27.3</v>
      </c>
      <c r="D85" s="187" t="s">
        <v>47</v>
      </c>
      <c r="E85" s="23">
        <v>1</v>
      </c>
      <c r="F85" s="50"/>
      <c r="G85" s="15"/>
      <c r="H85" s="16"/>
      <c r="I85" s="15"/>
      <c r="J85" s="16"/>
      <c r="K85" s="15"/>
      <c r="L85" s="14"/>
      <c r="M85" s="15"/>
      <c r="N85" s="14"/>
      <c r="O85" s="15"/>
      <c r="P85" s="50"/>
      <c r="Q85" s="23"/>
      <c r="R85" s="14"/>
      <c r="S85" s="23"/>
      <c r="T85" s="14"/>
      <c r="U85" s="23"/>
      <c r="V85" s="14"/>
      <c r="W85" s="23"/>
      <c r="X85" s="14"/>
      <c r="Y85" s="14"/>
      <c r="Z85" s="14"/>
      <c r="AA85" s="14"/>
      <c r="AB85" s="14"/>
      <c r="AC85" s="23"/>
      <c r="AD85" s="113">
        <f t="shared" si="25"/>
        <v>1</v>
      </c>
      <c r="AE85" s="110"/>
      <c r="AF85" s="65">
        <f t="shared" si="26"/>
        <v>12</v>
      </c>
      <c r="AG85" s="125" t="s">
        <v>189</v>
      </c>
      <c r="AH85" s="50">
        <v>26.1</v>
      </c>
      <c r="AI85" s="187" t="s">
        <v>47</v>
      </c>
      <c r="AJ85" s="23">
        <v>1</v>
      </c>
      <c r="AK85" s="50"/>
      <c r="AL85" s="15"/>
      <c r="AM85" s="16"/>
      <c r="AN85" s="15"/>
      <c r="AO85" s="16"/>
      <c r="AP85" s="15"/>
      <c r="AQ85" s="14"/>
      <c r="AR85" s="15"/>
      <c r="AS85" s="14"/>
      <c r="AT85" s="15"/>
      <c r="AU85" s="50"/>
      <c r="AV85" s="23"/>
      <c r="AW85" s="14"/>
      <c r="AX85" s="23"/>
      <c r="AY85" s="14"/>
      <c r="AZ85" s="23"/>
      <c r="BA85" s="14"/>
      <c r="BB85" s="23"/>
      <c r="BC85" s="14"/>
      <c r="BD85" s="14"/>
      <c r="BE85" s="14"/>
      <c r="BF85" s="14"/>
      <c r="BG85" s="14"/>
      <c r="BH85" s="23"/>
      <c r="BI85" s="113">
        <f t="shared" si="27"/>
        <v>1</v>
      </c>
    </row>
    <row r="86" spans="1:61" ht="18.75" x14ac:dyDescent="0.25">
      <c r="A86" s="65" t="str">
        <f>IF(AD86=0,"",RANK(AD86,AD$74:AD$88))</f>
        <v/>
      </c>
      <c r="B86" s="125"/>
      <c r="C86" s="50"/>
      <c r="D86" s="126"/>
      <c r="E86" s="23"/>
      <c r="F86" s="50"/>
      <c r="G86" s="15"/>
      <c r="H86" s="16"/>
      <c r="I86" s="15"/>
      <c r="J86" s="16"/>
      <c r="K86" s="15"/>
      <c r="L86" s="14"/>
      <c r="M86" s="15"/>
      <c r="N86" s="14"/>
      <c r="O86" s="15"/>
      <c r="P86" s="50"/>
      <c r="Q86" s="23"/>
      <c r="R86" s="14"/>
      <c r="S86" s="23"/>
      <c r="T86" s="14"/>
      <c r="U86" s="23"/>
      <c r="V86" s="14"/>
      <c r="W86" s="23"/>
      <c r="X86" s="14"/>
      <c r="Y86" s="14"/>
      <c r="Z86" s="14"/>
      <c r="AA86" s="14"/>
      <c r="AB86" s="14"/>
      <c r="AC86" s="23"/>
      <c r="AD86" s="113"/>
      <c r="AE86" s="110"/>
      <c r="AF86" s="65">
        <f>IF(BI86=0,"",RANK(BI86,BI$74:BI$88))</f>
        <v>12</v>
      </c>
      <c r="AG86" s="125" t="s">
        <v>186</v>
      </c>
      <c r="AH86" s="50">
        <v>27.3</v>
      </c>
      <c r="AI86" s="126" t="s">
        <v>47</v>
      </c>
      <c r="AJ86" s="23">
        <v>1</v>
      </c>
      <c r="AK86" s="50"/>
      <c r="AL86" s="15"/>
      <c r="AM86" s="16"/>
      <c r="AN86" s="15"/>
      <c r="AO86" s="16"/>
      <c r="AP86" s="15"/>
      <c r="AQ86" s="14"/>
      <c r="AR86" s="15"/>
      <c r="AS86" s="14"/>
      <c r="AT86" s="15"/>
      <c r="AU86" s="50"/>
      <c r="AV86" s="23"/>
      <c r="AW86" s="14"/>
      <c r="AX86" s="23"/>
      <c r="AY86" s="14"/>
      <c r="AZ86" s="23"/>
      <c r="BA86" s="14"/>
      <c r="BB86" s="23"/>
      <c r="BC86" s="14"/>
      <c r="BD86" s="14"/>
      <c r="BE86" s="14"/>
      <c r="BF86" s="14"/>
      <c r="BG86" s="14"/>
      <c r="BH86" s="23"/>
      <c r="BI86" s="113">
        <f t="shared" si="27"/>
        <v>1</v>
      </c>
    </row>
    <row r="87" spans="1:61" ht="18.75" x14ac:dyDescent="0.25">
      <c r="A87" s="65" t="str">
        <f>IF(AD87=0,"",RANK(AD87,AD$74:AD$88))</f>
        <v/>
      </c>
      <c r="B87" s="125"/>
      <c r="C87" s="50"/>
      <c r="D87" s="126"/>
      <c r="E87" s="23"/>
      <c r="F87" s="50"/>
      <c r="G87" s="15"/>
      <c r="H87" s="16"/>
      <c r="I87" s="15"/>
      <c r="J87" s="16"/>
      <c r="K87" s="15"/>
      <c r="L87" s="14"/>
      <c r="M87" s="15"/>
      <c r="N87" s="14"/>
      <c r="O87" s="15"/>
      <c r="P87" s="50"/>
      <c r="Q87" s="23"/>
      <c r="R87" s="14"/>
      <c r="S87" s="23"/>
      <c r="T87" s="14"/>
      <c r="U87" s="23"/>
      <c r="V87" s="14"/>
      <c r="W87" s="23"/>
      <c r="X87" s="14"/>
      <c r="Y87" s="14"/>
      <c r="Z87" s="14"/>
      <c r="AA87" s="14"/>
      <c r="AB87" s="14"/>
      <c r="AC87" s="23"/>
      <c r="AD87" s="113"/>
      <c r="AE87" s="110"/>
      <c r="AF87" s="65">
        <f>IF(BI87=0,"",RANK(BI87,BI$74:BI$88))</f>
        <v>12</v>
      </c>
      <c r="AG87" s="125" t="s">
        <v>265</v>
      </c>
      <c r="AH87" s="50">
        <v>27.8</v>
      </c>
      <c r="AI87" s="126" t="s">
        <v>47</v>
      </c>
      <c r="AJ87" s="23">
        <v>1</v>
      </c>
      <c r="AK87" s="50"/>
      <c r="AL87" s="15"/>
      <c r="AM87" s="16"/>
      <c r="AN87" s="15"/>
      <c r="AO87" s="16"/>
      <c r="AP87" s="15"/>
      <c r="AQ87" s="14"/>
      <c r="AR87" s="15"/>
      <c r="AS87" s="14"/>
      <c r="AT87" s="15"/>
      <c r="AU87" s="50"/>
      <c r="AV87" s="23"/>
      <c r="AW87" s="14"/>
      <c r="AX87" s="23"/>
      <c r="AY87" s="14"/>
      <c r="AZ87" s="23"/>
      <c r="BA87" s="14"/>
      <c r="BB87" s="23"/>
      <c r="BC87" s="14"/>
      <c r="BD87" s="14"/>
      <c r="BE87" s="14"/>
      <c r="BF87" s="14"/>
      <c r="BG87" s="14"/>
      <c r="BH87" s="23"/>
      <c r="BI87" s="113">
        <f t="shared" si="27"/>
        <v>1</v>
      </c>
    </row>
    <row r="88" spans="1:61" ht="18.75" x14ac:dyDescent="0.25">
      <c r="A88" s="65" t="str">
        <f>IF(AD88=0,"",RANK(AD88,AD$74:AD$88))</f>
        <v/>
      </c>
      <c r="B88" s="125"/>
      <c r="C88" s="50"/>
      <c r="D88" s="126"/>
      <c r="E88" s="23"/>
      <c r="F88" s="50"/>
      <c r="G88" s="15"/>
      <c r="H88" s="16"/>
      <c r="I88" s="15"/>
      <c r="J88" s="16"/>
      <c r="K88" s="15"/>
      <c r="L88" s="14"/>
      <c r="M88" s="15"/>
      <c r="N88" s="14"/>
      <c r="O88" s="15"/>
      <c r="P88" s="50"/>
      <c r="Q88" s="23"/>
      <c r="R88" s="14"/>
      <c r="S88" s="23"/>
      <c r="T88" s="14"/>
      <c r="U88" s="23"/>
      <c r="V88" s="14"/>
      <c r="W88" s="23"/>
      <c r="X88" s="14"/>
      <c r="Y88" s="14"/>
      <c r="Z88" s="14"/>
      <c r="AA88" s="14"/>
      <c r="AB88" s="14"/>
      <c r="AC88" s="23"/>
      <c r="AD88" s="113"/>
      <c r="AE88" s="110"/>
      <c r="AF88" s="65">
        <f>IF(BI88=0,"",RANK(BI88,BI$74:BI$88))</f>
        <v>12</v>
      </c>
      <c r="AG88" s="125" t="s">
        <v>188</v>
      </c>
      <c r="AH88" s="50">
        <v>35.299999999999997</v>
      </c>
      <c r="AI88" s="126" t="s">
        <v>7</v>
      </c>
      <c r="AJ88" s="23">
        <v>1</v>
      </c>
      <c r="AK88" s="50"/>
      <c r="AL88" s="15"/>
      <c r="AM88" s="16"/>
      <c r="AN88" s="15"/>
      <c r="AO88" s="16"/>
      <c r="AP88" s="15"/>
      <c r="AQ88" s="14"/>
      <c r="AR88" s="15"/>
      <c r="AS88" s="14"/>
      <c r="AT88" s="15"/>
      <c r="AU88" s="50"/>
      <c r="AV88" s="23"/>
      <c r="AW88" s="14"/>
      <c r="AX88" s="23"/>
      <c r="AY88" s="14"/>
      <c r="AZ88" s="23"/>
      <c r="BA88" s="14"/>
      <c r="BB88" s="23"/>
      <c r="BC88" s="14"/>
      <c r="BD88" s="14"/>
      <c r="BE88" s="14"/>
      <c r="BF88" s="14"/>
      <c r="BG88" s="14"/>
      <c r="BH88" s="23"/>
      <c r="BI88" s="113">
        <f t="shared" si="27"/>
        <v>1</v>
      </c>
    </row>
  </sheetData>
  <sortState xmlns:xlrd2="http://schemas.microsoft.com/office/spreadsheetml/2017/richdata2" ref="AF74:BI85">
    <sortCondition descending="1" ref="BI74:BI85"/>
    <sortCondition ref="AH74:AH85"/>
  </sortState>
  <mergeCells count="14">
    <mergeCell ref="A1:AD1"/>
    <mergeCell ref="AF1:BI1"/>
    <mergeCell ref="A2:AD2"/>
    <mergeCell ref="AF2:BI2"/>
    <mergeCell ref="A4:AD4"/>
    <mergeCell ref="AF4:BI4"/>
    <mergeCell ref="A56:AD56"/>
    <mergeCell ref="AF56:BI56"/>
    <mergeCell ref="A72:AD72"/>
    <mergeCell ref="AF72:BI72"/>
    <mergeCell ref="A20:AD20"/>
    <mergeCell ref="AF20:BI20"/>
    <mergeCell ref="A38:AD38"/>
    <mergeCell ref="AF38:BI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 codeName="Feuil5">
    <pageSetUpPr fitToPage="1"/>
  </sheetPr>
  <dimension ref="A1:AE32"/>
  <sheetViews>
    <sheetView workbookViewId="0">
      <pane ySplit="2" topLeftCell="A3" activePane="bottomLeft" state="frozen"/>
      <selection pane="bottomLeft" sqref="A1:AB1"/>
    </sheetView>
  </sheetViews>
  <sheetFormatPr baseColWidth="10" defaultColWidth="10.7109375" defaultRowHeight="15.75" x14ac:dyDescent="0.25"/>
  <cols>
    <col min="1" max="1" width="35.140625" style="3" bestFit="1" customWidth="1"/>
    <col min="2" max="22" width="6" customWidth="1"/>
    <col min="23" max="24" width="4.42578125" customWidth="1"/>
    <col min="25" max="26" width="4.42578125" hidden="1" customWidth="1"/>
    <col min="27" max="27" width="4.42578125" style="7" customWidth="1"/>
    <col min="28" max="28" width="7.5703125" style="4" bestFit="1" customWidth="1"/>
  </cols>
  <sheetData>
    <row r="1" spans="1:31" ht="26.25" customHeight="1" thickBot="1" x14ac:dyDescent="0.3">
      <c r="A1" s="204" t="s">
        <v>282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6"/>
      <c r="AC1" s="7"/>
      <c r="AD1" s="7"/>
      <c r="AE1" s="7"/>
    </row>
    <row r="2" spans="1:31" ht="159" customHeight="1" thickBot="1" x14ac:dyDescent="0.3">
      <c r="A2" s="24" t="s">
        <v>52</v>
      </c>
      <c r="B2" s="117" t="str">
        <f>CONVIVIALES!E3</f>
        <v>LA PALMYRE GOLF RESORT</v>
      </c>
      <c r="C2" s="117" t="str">
        <f>CONVIVIALES!F3</f>
        <v>GOLF LA ROCHELLE SUD</v>
      </c>
      <c r="D2" s="117" t="str">
        <f>CONVIVIALES!G3</f>
        <v>GOLF DU CHATEAU DE LA VALLADE</v>
      </c>
      <c r="E2" s="117" t="str">
        <f>CONVIVIALES!H3</f>
        <v>ANGOULEME GOLF L'HIRONDELLE</v>
      </c>
      <c r="F2" s="117" t="str">
        <f>CONVIVIALES!I3</f>
        <v>GOLF DE BRESSUIRE</v>
      </c>
      <c r="G2" s="117" t="str">
        <f>CONVIVIALES!J3</f>
        <v>GOLF DE LOUDUN-FONTEVRAUD</v>
      </c>
      <c r="H2" s="117" t="str">
        <f>CONVIVIALES!K3</f>
        <v>GOLF DE SAUMUR</v>
      </c>
      <c r="I2" s="117" t="str">
        <f>CONVIVIALES!L3</f>
        <v>GOLF DE MIGNALOUX</v>
      </c>
      <c r="J2" s="117" t="str">
        <f>CONVIVIALES!M3</f>
        <v>GOLF CLUB DE MONTENDRE</v>
      </c>
      <c r="K2" s="117" t="str">
        <f>CONVIVIALES!N3</f>
        <v>GOLF BLUEGREEN MAZIERES EN GATINE</v>
      </c>
      <c r="L2" s="117" t="str">
        <f>CONVIVIALES!O3</f>
        <v>GOLF DU COGNAC</v>
      </c>
      <c r="M2" s="117" t="str">
        <f>CONVIVIALES!P3</f>
        <v>GOLF BLUEGREEN NIORT ROMAGNE</v>
      </c>
      <c r="N2" s="117" t="str">
        <f>CONVIVIALES!Q3</f>
        <v>GOLF DOMAINE DES FORGES</v>
      </c>
      <c r="O2" s="117" t="str">
        <f>CONVIVIALES!R3</f>
        <v>GOLF CLUB DE MORTEMART</v>
      </c>
      <c r="P2" s="117" t="str">
        <f>CONVIVIALES!S3</f>
        <v>GOLF LA ROCHE POSAY</v>
      </c>
      <c r="Q2" s="117" t="str">
        <f>CONVIVIALES!T3</f>
        <v>GOLF DE SAINTES</v>
      </c>
      <c r="R2" s="117" t="str">
        <f>CONVIVIALES!U3</f>
        <v>GOLF DU HAUT-POITOU</v>
      </c>
      <c r="S2" s="117" t="str">
        <f>CONVIVIALES!V3</f>
        <v>GOLF DE LA PORCELAINE</v>
      </c>
      <c r="T2" s="117" t="str">
        <f>CONVIVIALES!W3</f>
        <v>GOLF DE MIGNALOUX 2</v>
      </c>
      <c r="U2" s="117" t="str">
        <f>CONVIVIALES!X3</f>
        <v>GOLF BLUEGREEN MAZIERES EN GATINE 2</v>
      </c>
      <c r="V2" s="117" t="str">
        <f>CONVIVIALES!Y3</f>
        <v>GOLF INTERNATIONAL DE LA PREZE</v>
      </c>
      <c r="W2" s="117" t="str">
        <f>CONVIVIALES!Z3</f>
        <v>GOLF DE LA PREE - LA ROCHELLE</v>
      </c>
      <c r="X2" s="117" t="str">
        <f>CONVIVIALES!AA3</f>
        <v>GOLF LA ROCHELLE SUD (OTUS)</v>
      </c>
      <c r="Y2" s="117">
        <f>CONVIVIALES!AB3</f>
        <v>0</v>
      </c>
      <c r="Z2" s="117">
        <f>CONVIVIALES!AC3</f>
        <v>0</v>
      </c>
      <c r="AA2" s="8" t="s">
        <v>9</v>
      </c>
      <c r="AB2" s="9" t="s">
        <v>28</v>
      </c>
    </row>
    <row r="3" spans="1:31" ht="19.5" thickBot="1" x14ac:dyDescent="0.3">
      <c r="A3" s="115" t="s">
        <v>9</v>
      </c>
      <c r="B3" s="85">
        <f t="shared" ref="B3:Z3" si="0">SUM(B4:B30)</f>
        <v>168</v>
      </c>
      <c r="C3" s="85">
        <f t="shared" si="0"/>
        <v>0</v>
      </c>
      <c r="D3" s="85">
        <f t="shared" si="0"/>
        <v>0</v>
      </c>
      <c r="E3" s="85">
        <f t="shared" si="0"/>
        <v>0</v>
      </c>
      <c r="F3" s="85">
        <f t="shared" si="0"/>
        <v>0</v>
      </c>
      <c r="G3" s="85">
        <f t="shared" si="0"/>
        <v>0</v>
      </c>
      <c r="H3" s="85">
        <f t="shared" si="0"/>
        <v>0</v>
      </c>
      <c r="I3" s="85">
        <f t="shared" si="0"/>
        <v>0</v>
      </c>
      <c r="J3" s="85">
        <f t="shared" si="0"/>
        <v>0</v>
      </c>
      <c r="K3" s="85">
        <f t="shared" si="0"/>
        <v>0</v>
      </c>
      <c r="L3" s="85">
        <f t="shared" si="0"/>
        <v>0</v>
      </c>
      <c r="M3" s="85">
        <f t="shared" si="0"/>
        <v>0</v>
      </c>
      <c r="N3" s="85">
        <f t="shared" si="0"/>
        <v>0</v>
      </c>
      <c r="O3" s="85">
        <f t="shared" si="0"/>
        <v>0</v>
      </c>
      <c r="P3" s="85">
        <f t="shared" si="0"/>
        <v>0</v>
      </c>
      <c r="Q3" s="85">
        <f t="shared" si="0"/>
        <v>0</v>
      </c>
      <c r="R3" s="85">
        <f t="shared" si="0"/>
        <v>0</v>
      </c>
      <c r="S3" s="85">
        <f t="shared" si="0"/>
        <v>0</v>
      </c>
      <c r="T3" s="85">
        <f t="shared" si="0"/>
        <v>0</v>
      </c>
      <c r="U3" s="85">
        <f t="shared" si="0"/>
        <v>0</v>
      </c>
      <c r="V3" s="85">
        <f t="shared" si="0"/>
        <v>0</v>
      </c>
      <c r="W3" s="85">
        <f t="shared" si="0"/>
        <v>0</v>
      </c>
      <c r="X3" s="85">
        <f t="shared" si="0"/>
        <v>0</v>
      </c>
      <c r="Y3" s="85">
        <f t="shared" si="0"/>
        <v>0</v>
      </c>
      <c r="Z3" s="85">
        <f t="shared" si="0"/>
        <v>0</v>
      </c>
      <c r="AA3" s="85">
        <f t="shared" ref="AA3:AA30" si="1">SUM(B3:Z3)</f>
        <v>168</v>
      </c>
      <c r="AB3" s="85"/>
    </row>
    <row r="4" spans="1:31" ht="19.5" thickBot="1" x14ac:dyDescent="0.35">
      <c r="A4" s="118" t="s">
        <v>7</v>
      </c>
      <c r="B4" s="119">
        <v>34</v>
      </c>
      <c r="C4" s="120"/>
      <c r="D4" s="120"/>
      <c r="E4" s="119"/>
      <c r="F4" s="120"/>
      <c r="G4" s="120"/>
      <c r="H4" s="120"/>
      <c r="I4" s="119"/>
      <c r="J4" s="120"/>
      <c r="K4" s="119"/>
      <c r="L4" s="120"/>
      <c r="M4" s="120"/>
      <c r="N4" s="120"/>
      <c r="O4" s="120"/>
      <c r="P4" s="120"/>
      <c r="Q4" s="119"/>
      <c r="R4" s="120"/>
      <c r="S4" s="119"/>
      <c r="T4" s="119"/>
      <c r="U4" s="119"/>
      <c r="V4" s="120"/>
      <c r="W4" s="119"/>
      <c r="X4" s="119"/>
      <c r="Y4" s="119"/>
      <c r="Z4" s="121"/>
      <c r="AA4" s="83">
        <f t="shared" si="1"/>
        <v>34</v>
      </c>
      <c r="AB4" s="87">
        <f t="shared" ref="AB4:AB30" si="2">IF($AA$3=0,"%",AA4/$AA$3)</f>
        <v>0.20238095238095238</v>
      </c>
    </row>
    <row r="5" spans="1:31" ht="19.5" thickBot="1" x14ac:dyDescent="0.35">
      <c r="A5" s="118" t="s">
        <v>47</v>
      </c>
      <c r="B5" s="119">
        <v>17</v>
      </c>
      <c r="C5" s="120"/>
      <c r="D5" s="120"/>
      <c r="E5" s="119"/>
      <c r="F5" s="120"/>
      <c r="G5" s="120"/>
      <c r="H5" s="120"/>
      <c r="I5" s="119"/>
      <c r="J5" s="120"/>
      <c r="K5" s="119"/>
      <c r="L5" s="120"/>
      <c r="M5" s="120"/>
      <c r="N5" s="120"/>
      <c r="O5" s="120"/>
      <c r="P5" s="120"/>
      <c r="Q5" s="119"/>
      <c r="R5" s="120"/>
      <c r="S5" s="119"/>
      <c r="T5" s="119"/>
      <c r="U5" s="119"/>
      <c r="V5" s="120"/>
      <c r="W5" s="119"/>
      <c r="X5" s="119"/>
      <c r="Y5" s="119"/>
      <c r="Z5" s="121"/>
      <c r="AA5" s="83">
        <f t="shared" si="1"/>
        <v>17</v>
      </c>
      <c r="AB5" s="87">
        <f t="shared" si="2"/>
        <v>0.10119047619047619</v>
      </c>
    </row>
    <row r="6" spans="1:31" ht="19.5" thickBot="1" x14ac:dyDescent="0.35">
      <c r="A6" s="118" t="s">
        <v>46</v>
      </c>
      <c r="B6" s="119">
        <v>17</v>
      </c>
      <c r="C6" s="120"/>
      <c r="D6" s="120"/>
      <c r="E6" s="119"/>
      <c r="F6" s="120"/>
      <c r="G6" s="120"/>
      <c r="H6" s="120"/>
      <c r="I6" s="119"/>
      <c r="J6" s="120"/>
      <c r="K6" s="119"/>
      <c r="L6" s="120"/>
      <c r="M6" s="120"/>
      <c r="N6" s="120"/>
      <c r="O6" s="120"/>
      <c r="P6" s="120"/>
      <c r="Q6" s="119"/>
      <c r="R6" s="120"/>
      <c r="S6" s="119"/>
      <c r="T6" s="119"/>
      <c r="U6" s="119"/>
      <c r="V6" s="120"/>
      <c r="W6" s="119"/>
      <c r="X6" s="119"/>
      <c r="Y6" s="119"/>
      <c r="Z6" s="121"/>
      <c r="AA6" s="83">
        <f t="shared" si="1"/>
        <v>17</v>
      </c>
      <c r="AB6" s="87">
        <f t="shared" si="2"/>
        <v>0.10119047619047619</v>
      </c>
    </row>
    <row r="7" spans="1:31" ht="19.5" thickBot="1" x14ac:dyDescent="0.35">
      <c r="A7" s="118" t="s">
        <v>6</v>
      </c>
      <c r="B7" s="119">
        <v>14</v>
      </c>
      <c r="C7" s="120"/>
      <c r="D7" s="120"/>
      <c r="E7" s="119"/>
      <c r="F7" s="120"/>
      <c r="G7" s="120"/>
      <c r="H7" s="120"/>
      <c r="I7" s="119"/>
      <c r="J7" s="120"/>
      <c r="K7" s="119"/>
      <c r="L7" s="120"/>
      <c r="M7" s="120"/>
      <c r="N7" s="120"/>
      <c r="O7" s="120"/>
      <c r="P7" s="120"/>
      <c r="Q7" s="119"/>
      <c r="R7" s="120"/>
      <c r="S7" s="119"/>
      <c r="T7" s="119"/>
      <c r="U7" s="119"/>
      <c r="V7" s="120"/>
      <c r="W7" s="119"/>
      <c r="X7" s="119"/>
      <c r="Y7" s="119"/>
      <c r="Z7" s="121"/>
      <c r="AA7" s="83">
        <f t="shared" si="1"/>
        <v>14</v>
      </c>
      <c r="AB7" s="87">
        <f t="shared" si="2"/>
        <v>8.3333333333333329E-2</v>
      </c>
    </row>
    <row r="8" spans="1:31" ht="19.5" thickBot="1" x14ac:dyDescent="0.35">
      <c r="A8" s="118" t="s">
        <v>45</v>
      </c>
      <c r="B8" s="121">
        <v>14</v>
      </c>
      <c r="C8" s="122"/>
      <c r="D8" s="122"/>
      <c r="E8" s="121"/>
      <c r="F8" s="122"/>
      <c r="G8" s="122"/>
      <c r="H8" s="122"/>
      <c r="I8" s="121"/>
      <c r="J8" s="122"/>
      <c r="K8" s="121"/>
      <c r="L8" s="122"/>
      <c r="M8" s="122"/>
      <c r="N8" s="122"/>
      <c r="O8" s="122"/>
      <c r="P8" s="122"/>
      <c r="Q8" s="121"/>
      <c r="R8" s="122"/>
      <c r="S8" s="121"/>
      <c r="T8" s="121"/>
      <c r="U8" s="121"/>
      <c r="V8" s="122"/>
      <c r="W8" s="121"/>
      <c r="X8" s="121"/>
      <c r="Y8" s="121"/>
      <c r="Z8" s="121"/>
      <c r="AA8" s="83">
        <f t="shared" si="1"/>
        <v>14</v>
      </c>
      <c r="AB8" s="87">
        <f t="shared" si="2"/>
        <v>8.3333333333333329E-2</v>
      </c>
    </row>
    <row r="9" spans="1:31" ht="19.5" thickBot="1" x14ac:dyDescent="0.35">
      <c r="A9" s="118" t="s">
        <v>42</v>
      </c>
      <c r="B9" s="119">
        <v>14</v>
      </c>
      <c r="C9" s="120"/>
      <c r="D9" s="120"/>
      <c r="E9" s="119"/>
      <c r="F9" s="120"/>
      <c r="G9" s="120"/>
      <c r="H9" s="120"/>
      <c r="I9" s="119"/>
      <c r="J9" s="120"/>
      <c r="K9" s="119"/>
      <c r="L9" s="120"/>
      <c r="M9" s="120"/>
      <c r="N9" s="120"/>
      <c r="O9" s="120"/>
      <c r="P9" s="120"/>
      <c r="Q9" s="119"/>
      <c r="R9" s="120"/>
      <c r="S9" s="119"/>
      <c r="T9" s="119"/>
      <c r="U9" s="119"/>
      <c r="V9" s="120"/>
      <c r="W9" s="119"/>
      <c r="X9" s="119"/>
      <c r="Y9" s="119"/>
      <c r="Z9" s="121"/>
      <c r="AA9" s="83">
        <f t="shared" si="1"/>
        <v>14</v>
      </c>
      <c r="AB9" s="87">
        <f t="shared" si="2"/>
        <v>8.3333333333333329E-2</v>
      </c>
    </row>
    <row r="10" spans="1:31" ht="19.5" thickBot="1" x14ac:dyDescent="0.35">
      <c r="A10" s="118" t="s">
        <v>41</v>
      </c>
      <c r="B10" s="119">
        <v>12</v>
      </c>
      <c r="C10" s="120"/>
      <c r="D10" s="120"/>
      <c r="E10" s="119"/>
      <c r="F10" s="120"/>
      <c r="G10" s="120"/>
      <c r="H10" s="120"/>
      <c r="I10" s="119"/>
      <c r="J10" s="120"/>
      <c r="K10" s="119"/>
      <c r="L10" s="120"/>
      <c r="M10" s="120"/>
      <c r="N10" s="120"/>
      <c r="O10" s="120"/>
      <c r="P10" s="120"/>
      <c r="Q10" s="119"/>
      <c r="R10" s="120"/>
      <c r="S10" s="119"/>
      <c r="T10" s="119"/>
      <c r="U10" s="119"/>
      <c r="V10" s="120"/>
      <c r="W10" s="119"/>
      <c r="X10" s="119"/>
      <c r="Y10" s="119"/>
      <c r="Z10" s="121"/>
      <c r="AA10" s="83">
        <f t="shared" si="1"/>
        <v>12</v>
      </c>
      <c r="AB10" s="87">
        <f t="shared" si="2"/>
        <v>7.1428571428571425E-2</v>
      </c>
    </row>
    <row r="11" spans="1:31" ht="19.5" thickBot="1" x14ac:dyDescent="0.35">
      <c r="A11" s="118" t="s">
        <v>22</v>
      </c>
      <c r="B11" s="119">
        <v>12</v>
      </c>
      <c r="C11" s="120"/>
      <c r="D11" s="120"/>
      <c r="E11" s="119"/>
      <c r="F11" s="120"/>
      <c r="G11" s="120"/>
      <c r="H11" s="120"/>
      <c r="I11" s="119"/>
      <c r="J11" s="120"/>
      <c r="K11" s="119"/>
      <c r="L11" s="120"/>
      <c r="M11" s="120"/>
      <c r="N11" s="120"/>
      <c r="O11" s="120"/>
      <c r="P11" s="120"/>
      <c r="Q11" s="119"/>
      <c r="R11" s="120"/>
      <c r="S11" s="119"/>
      <c r="T11" s="119"/>
      <c r="U11" s="119"/>
      <c r="V11" s="120"/>
      <c r="W11" s="119"/>
      <c r="X11" s="119"/>
      <c r="Y11" s="119"/>
      <c r="Z11" s="121"/>
      <c r="AA11" s="83">
        <f t="shared" si="1"/>
        <v>12</v>
      </c>
      <c r="AB11" s="87">
        <f t="shared" si="2"/>
        <v>7.1428571428571425E-2</v>
      </c>
    </row>
    <row r="12" spans="1:31" ht="19.5" thickBot="1" x14ac:dyDescent="0.35">
      <c r="A12" s="118" t="s">
        <v>44</v>
      </c>
      <c r="B12" s="119">
        <v>10</v>
      </c>
      <c r="C12" s="120"/>
      <c r="D12" s="120"/>
      <c r="E12" s="119"/>
      <c r="F12" s="120"/>
      <c r="G12" s="120"/>
      <c r="H12" s="120"/>
      <c r="I12" s="119"/>
      <c r="J12" s="120"/>
      <c r="K12" s="119"/>
      <c r="L12" s="120"/>
      <c r="M12" s="120"/>
      <c r="N12" s="120"/>
      <c r="O12" s="120"/>
      <c r="P12" s="120"/>
      <c r="Q12" s="119"/>
      <c r="R12" s="120"/>
      <c r="S12" s="119"/>
      <c r="T12" s="119"/>
      <c r="U12" s="119"/>
      <c r="V12" s="120"/>
      <c r="W12" s="119"/>
      <c r="X12" s="119"/>
      <c r="Y12" s="119"/>
      <c r="Z12" s="121"/>
      <c r="AA12" s="83">
        <f t="shared" si="1"/>
        <v>10</v>
      </c>
      <c r="AB12" s="87">
        <f t="shared" si="2"/>
        <v>5.9523809523809521E-2</v>
      </c>
    </row>
    <row r="13" spans="1:31" ht="19.5" thickBot="1" x14ac:dyDescent="0.35">
      <c r="A13" s="155" t="s">
        <v>51</v>
      </c>
      <c r="B13" s="119">
        <v>4</v>
      </c>
      <c r="C13" s="120"/>
      <c r="D13" s="120"/>
      <c r="E13" s="119"/>
      <c r="F13" s="120"/>
      <c r="G13" s="120"/>
      <c r="H13" s="120"/>
      <c r="I13" s="119"/>
      <c r="J13" s="120"/>
      <c r="K13" s="119"/>
      <c r="L13" s="120"/>
      <c r="M13" s="120"/>
      <c r="N13" s="120"/>
      <c r="O13" s="120"/>
      <c r="P13" s="120"/>
      <c r="Q13" s="119"/>
      <c r="R13" s="120"/>
      <c r="S13" s="119"/>
      <c r="T13" s="119"/>
      <c r="U13" s="119"/>
      <c r="V13" s="120"/>
      <c r="W13" s="119"/>
      <c r="X13" s="119"/>
      <c r="Y13" s="119"/>
      <c r="Z13" s="121"/>
      <c r="AA13" s="83">
        <f t="shared" si="1"/>
        <v>4</v>
      </c>
      <c r="AB13" s="87">
        <f t="shared" si="2"/>
        <v>2.3809523809523808E-2</v>
      </c>
    </row>
    <row r="14" spans="1:31" ht="19.5" thickBot="1" x14ac:dyDescent="0.35">
      <c r="A14" s="118" t="s">
        <v>48</v>
      </c>
      <c r="B14" s="119">
        <v>6</v>
      </c>
      <c r="C14" s="120"/>
      <c r="D14" s="120"/>
      <c r="E14" s="119"/>
      <c r="F14" s="120"/>
      <c r="G14" s="120"/>
      <c r="H14" s="120"/>
      <c r="I14" s="119"/>
      <c r="J14" s="120"/>
      <c r="K14" s="119"/>
      <c r="L14" s="120"/>
      <c r="M14" s="120"/>
      <c r="N14" s="120"/>
      <c r="O14" s="120"/>
      <c r="P14" s="120"/>
      <c r="Q14" s="119"/>
      <c r="R14" s="120"/>
      <c r="S14" s="119"/>
      <c r="T14" s="119"/>
      <c r="U14" s="119"/>
      <c r="V14" s="120"/>
      <c r="W14" s="119"/>
      <c r="X14" s="119"/>
      <c r="Y14" s="119"/>
      <c r="Z14" s="121"/>
      <c r="AA14" s="83">
        <f t="shared" si="1"/>
        <v>6</v>
      </c>
      <c r="AB14" s="87">
        <f t="shared" si="2"/>
        <v>3.5714285714285712E-2</v>
      </c>
    </row>
    <row r="15" spans="1:31" ht="19.5" thickBot="1" x14ac:dyDescent="0.35">
      <c r="A15" s="118" t="s">
        <v>21</v>
      </c>
      <c r="B15" s="119">
        <v>4</v>
      </c>
      <c r="C15" s="120"/>
      <c r="D15" s="120"/>
      <c r="E15" s="119"/>
      <c r="F15" s="120"/>
      <c r="G15" s="120"/>
      <c r="H15" s="120"/>
      <c r="I15" s="119"/>
      <c r="J15" s="120"/>
      <c r="K15" s="119"/>
      <c r="L15" s="120"/>
      <c r="M15" s="120"/>
      <c r="N15" s="120"/>
      <c r="O15" s="120"/>
      <c r="P15" s="120"/>
      <c r="Q15" s="119"/>
      <c r="R15" s="120"/>
      <c r="S15" s="119"/>
      <c r="T15" s="119"/>
      <c r="U15" s="119"/>
      <c r="V15" s="120"/>
      <c r="W15" s="119"/>
      <c r="X15" s="119"/>
      <c r="Y15" s="119"/>
      <c r="Z15" s="121"/>
      <c r="AA15" s="83">
        <f t="shared" si="1"/>
        <v>4</v>
      </c>
      <c r="AB15" s="87">
        <f t="shared" si="2"/>
        <v>2.3809523809523808E-2</v>
      </c>
    </row>
    <row r="16" spans="1:31" ht="19.5" thickBot="1" x14ac:dyDescent="0.35">
      <c r="A16" s="118" t="s">
        <v>1</v>
      </c>
      <c r="B16" s="119">
        <v>4</v>
      </c>
      <c r="C16" s="120"/>
      <c r="D16" s="120"/>
      <c r="E16" s="119"/>
      <c r="F16" s="120"/>
      <c r="G16" s="120"/>
      <c r="H16" s="120"/>
      <c r="I16" s="119"/>
      <c r="J16" s="120"/>
      <c r="K16" s="119"/>
      <c r="L16" s="120"/>
      <c r="M16" s="120"/>
      <c r="N16" s="120"/>
      <c r="O16" s="120"/>
      <c r="P16" s="120"/>
      <c r="Q16" s="119"/>
      <c r="R16" s="120"/>
      <c r="S16" s="119"/>
      <c r="T16" s="119"/>
      <c r="U16" s="119"/>
      <c r="V16" s="120"/>
      <c r="W16" s="119"/>
      <c r="X16" s="119"/>
      <c r="Y16" s="119"/>
      <c r="Z16" s="121"/>
      <c r="AA16" s="83">
        <f t="shared" si="1"/>
        <v>4</v>
      </c>
      <c r="AB16" s="87">
        <f t="shared" si="2"/>
        <v>2.3809523809523808E-2</v>
      </c>
    </row>
    <row r="17" spans="1:28" ht="19.5" thickBot="1" x14ac:dyDescent="0.35">
      <c r="A17" s="118" t="s">
        <v>32</v>
      </c>
      <c r="B17" s="119">
        <v>3</v>
      </c>
      <c r="C17" s="120"/>
      <c r="D17" s="120"/>
      <c r="E17" s="119"/>
      <c r="F17" s="120"/>
      <c r="G17" s="120"/>
      <c r="H17" s="120"/>
      <c r="I17" s="119"/>
      <c r="J17" s="120"/>
      <c r="K17" s="119"/>
      <c r="L17" s="120"/>
      <c r="M17" s="120"/>
      <c r="N17" s="120"/>
      <c r="O17" s="120"/>
      <c r="P17" s="120"/>
      <c r="Q17" s="119"/>
      <c r="R17" s="120"/>
      <c r="S17" s="119"/>
      <c r="T17" s="119"/>
      <c r="U17" s="119"/>
      <c r="V17" s="120"/>
      <c r="W17" s="119"/>
      <c r="X17" s="119"/>
      <c r="Y17" s="119"/>
      <c r="Z17" s="121"/>
      <c r="AA17" s="83">
        <f t="shared" si="1"/>
        <v>3</v>
      </c>
      <c r="AB17" s="87">
        <f t="shared" si="2"/>
        <v>1.7857142857142856E-2</v>
      </c>
    </row>
    <row r="18" spans="1:28" ht="19.5" thickBot="1" x14ac:dyDescent="0.35">
      <c r="A18" s="118" t="s">
        <v>102</v>
      </c>
      <c r="B18" s="119">
        <v>2</v>
      </c>
      <c r="C18" s="120"/>
      <c r="D18" s="120"/>
      <c r="E18" s="119"/>
      <c r="F18" s="120"/>
      <c r="G18" s="120"/>
      <c r="H18" s="120"/>
      <c r="I18" s="119"/>
      <c r="J18" s="120"/>
      <c r="K18" s="119"/>
      <c r="L18" s="120"/>
      <c r="M18" s="120"/>
      <c r="N18" s="120"/>
      <c r="O18" s="120"/>
      <c r="P18" s="120"/>
      <c r="Q18" s="119"/>
      <c r="R18" s="120"/>
      <c r="S18" s="119"/>
      <c r="T18" s="119"/>
      <c r="U18" s="119"/>
      <c r="V18" s="120"/>
      <c r="W18" s="119"/>
      <c r="X18" s="119"/>
      <c r="Y18" s="119"/>
      <c r="Z18" s="121"/>
      <c r="AA18" s="83">
        <f t="shared" si="1"/>
        <v>2</v>
      </c>
      <c r="AB18" s="87">
        <f t="shared" si="2"/>
        <v>1.1904761904761904E-2</v>
      </c>
    </row>
    <row r="19" spans="1:28" ht="19.5" thickBot="1" x14ac:dyDescent="0.35">
      <c r="A19" s="118" t="s">
        <v>63</v>
      </c>
      <c r="B19" s="119">
        <v>1</v>
      </c>
      <c r="C19" s="120"/>
      <c r="D19" s="120"/>
      <c r="E19" s="119"/>
      <c r="F19" s="120"/>
      <c r="G19" s="120"/>
      <c r="H19" s="120"/>
      <c r="I19" s="119"/>
      <c r="J19" s="120"/>
      <c r="K19" s="119"/>
      <c r="L19" s="120"/>
      <c r="M19" s="120"/>
      <c r="N19" s="120"/>
      <c r="O19" s="120"/>
      <c r="P19" s="120"/>
      <c r="Q19" s="119"/>
      <c r="R19" s="120"/>
      <c r="S19" s="119"/>
      <c r="T19" s="119"/>
      <c r="U19" s="119"/>
      <c r="V19" s="120"/>
      <c r="W19" s="119"/>
      <c r="X19" s="119"/>
      <c r="Y19" s="119"/>
      <c r="Z19" s="121"/>
      <c r="AA19" s="83">
        <f t="shared" si="1"/>
        <v>1</v>
      </c>
      <c r="AB19" s="87">
        <f t="shared" si="2"/>
        <v>5.9523809523809521E-3</v>
      </c>
    </row>
    <row r="20" spans="1:28" ht="19.5" thickBot="1" x14ac:dyDescent="0.35">
      <c r="A20" s="118" t="s">
        <v>56</v>
      </c>
      <c r="B20" s="119"/>
      <c r="C20" s="120"/>
      <c r="D20" s="120"/>
      <c r="E20" s="119"/>
      <c r="F20" s="120"/>
      <c r="G20" s="120"/>
      <c r="H20" s="120"/>
      <c r="I20" s="119"/>
      <c r="J20" s="120"/>
      <c r="K20" s="119"/>
      <c r="L20" s="120"/>
      <c r="M20" s="120"/>
      <c r="N20" s="120"/>
      <c r="O20" s="120"/>
      <c r="P20" s="120"/>
      <c r="Q20" s="119"/>
      <c r="R20" s="120"/>
      <c r="S20" s="119"/>
      <c r="T20" s="119"/>
      <c r="U20" s="119"/>
      <c r="V20" s="120"/>
      <c r="W20" s="119"/>
      <c r="X20" s="119"/>
      <c r="Y20" s="119"/>
      <c r="Z20" s="121"/>
      <c r="AA20" s="83">
        <f t="shared" si="1"/>
        <v>0</v>
      </c>
      <c r="AB20" s="87">
        <f t="shared" si="2"/>
        <v>0</v>
      </c>
    </row>
    <row r="21" spans="1:28" ht="19.5" thickBot="1" x14ac:dyDescent="0.35">
      <c r="A21" s="118" t="s">
        <v>43</v>
      </c>
      <c r="B21" s="119"/>
      <c r="C21" s="120"/>
      <c r="D21" s="120"/>
      <c r="E21" s="119"/>
      <c r="F21" s="120"/>
      <c r="G21" s="120"/>
      <c r="H21" s="120"/>
      <c r="I21" s="119"/>
      <c r="J21" s="120"/>
      <c r="K21" s="119"/>
      <c r="L21" s="120"/>
      <c r="M21" s="120"/>
      <c r="N21" s="120"/>
      <c r="O21" s="120"/>
      <c r="P21" s="120"/>
      <c r="Q21" s="119"/>
      <c r="R21" s="120"/>
      <c r="S21" s="119"/>
      <c r="T21" s="119"/>
      <c r="U21" s="119"/>
      <c r="V21" s="120"/>
      <c r="W21" s="119"/>
      <c r="X21" s="119"/>
      <c r="Y21" s="119"/>
      <c r="Z21" s="121"/>
      <c r="AA21" s="83">
        <f t="shared" si="1"/>
        <v>0</v>
      </c>
      <c r="AB21" s="87">
        <f t="shared" si="2"/>
        <v>0</v>
      </c>
    </row>
    <row r="22" spans="1:28" ht="19.5" thickBot="1" x14ac:dyDescent="0.35">
      <c r="A22" s="118" t="s">
        <v>8</v>
      </c>
      <c r="B22" s="119"/>
      <c r="C22" s="120"/>
      <c r="D22" s="120"/>
      <c r="E22" s="119"/>
      <c r="F22" s="120"/>
      <c r="G22" s="120"/>
      <c r="H22" s="120"/>
      <c r="I22" s="119"/>
      <c r="J22" s="120"/>
      <c r="K22" s="119"/>
      <c r="L22" s="120"/>
      <c r="M22" s="120"/>
      <c r="N22" s="120"/>
      <c r="O22" s="120"/>
      <c r="P22" s="120"/>
      <c r="Q22" s="119"/>
      <c r="R22" s="120"/>
      <c r="S22" s="119"/>
      <c r="T22" s="119"/>
      <c r="U22" s="119"/>
      <c r="V22" s="120"/>
      <c r="W22" s="119"/>
      <c r="X22" s="119"/>
      <c r="Y22" s="119"/>
      <c r="Z22" s="121"/>
      <c r="AA22" s="83">
        <f t="shared" si="1"/>
        <v>0</v>
      </c>
      <c r="AB22" s="87">
        <f t="shared" si="2"/>
        <v>0</v>
      </c>
    </row>
    <row r="23" spans="1:28" ht="19.5" thickBot="1" x14ac:dyDescent="0.35">
      <c r="A23" s="118" t="s">
        <v>54</v>
      </c>
      <c r="B23" s="119"/>
      <c r="C23" s="120"/>
      <c r="D23" s="120"/>
      <c r="E23" s="119"/>
      <c r="F23" s="120"/>
      <c r="G23" s="120"/>
      <c r="H23" s="120"/>
      <c r="I23" s="119"/>
      <c r="J23" s="120"/>
      <c r="K23" s="119"/>
      <c r="L23" s="120"/>
      <c r="M23" s="120"/>
      <c r="N23" s="120"/>
      <c r="O23" s="120"/>
      <c r="P23" s="120"/>
      <c r="Q23" s="119"/>
      <c r="R23" s="120"/>
      <c r="S23" s="119"/>
      <c r="T23" s="119"/>
      <c r="U23" s="119"/>
      <c r="V23" s="120"/>
      <c r="W23" s="119"/>
      <c r="X23" s="119"/>
      <c r="Y23" s="119"/>
      <c r="Z23" s="121"/>
      <c r="AA23" s="83">
        <f t="shared" si="1"/>
        <v>0</v>
      </c>
      <c r="AB23" s="87">
        <f t="shared" si="2"/>
        <v>0</v>
      </c>
    </row>
    <row r="24" spans="1:28" ht="19.5" thickBot="1" x14ac:dyDescent="0.35">
      <c r="A24" s="118" t="s">
        <v>4</v>
      </c>
      <c r="B24" s="119"/>
      <c r="C24" s="120"/>
      <c r="D24" s="120"/>
      <c r="E24" s="119"/>
      <c r="F24" s="120"/>
      <c r="G24" s="120"/>
      <c r="H24" s="120"/>
      <c r="I24" s="119"/>
      <c r="J24" s="120"/>
      <c r="K24" s="119"/>
      <c r="L24" s="120"/>
      <c r="M24" s="120"/>
      <c r="N24" s="120"/>
      <c r="O24" s="120"/>
      <c r="P24" s="120"/>
      <c r="Q24" s="119"/>
      <c r="R24" s="120"/>
      <c r="S24" s="119"/>
      <c r="T24" s="119"/>
      <c r="U24" s="119"/>
      <c r="V24" s="120"/>
      <c r="W24" s="119"/>
      <c r="X24" s="119"/>
      <c r="Y24" s="119"/>
      <c r="Z24" s="121"/>
      <c r="AA24" s="83">
        <f t="shared" si="1"/>
        <v>0</v>
      </c>
      <c r="AB24" s="87">
        <f t="shared" si="2"/>
        <v>0</v>
      </c>
    </row>
    <row r="25" spans="1:28" ht="19.5" thickBot="1" x14ac:dyDescent="0.35">
      <c r="A25" s="118" t="s">
        <v>55</v>
      </c>
      <c r="B25" s="119"/>
      <c r="C25" s="120"/>
      <c r="D25" s="120"/>
      <c r="E25" s="119"/>
      <c r="F25" s="120"/>
      <c r="G25" s="120"/>
      <c r="H25" s="120"/>
      <c r="I25" s="119"/>
      <c r="J25" s="120"/>
      <c r="K25" s="119"/>
      <c r="L25" s="120"/>
      <c r="M25" s="120"/>
      <c r="N25" s="120"/>
      <c r="O25" s="120"/>
      <c r="P25" s="120"/>
      <c r="Q25" s="119"/>
      <c r="R25" s="120"/>
      <c r="S25" s="119"/>
      <c r="T25" s="119"/>
      <c r="U25" s="119"/>
      <c r="V25" s="120"/>
      <c r="W25" s="119"/>
      <c r="X25" s="119"/>
      <c r="Y25" s="119"/>
      <c r="Z25" s="121"/>
      <c r="AA25" s="83">
        <f t="shared" si="1"/>
        <v>0</v>
      </c>
      <c r="AB25" s="87">
        <f t="shared" si="2"/>
        <v>0</v>
      </c>
    </row>
    <row r="26" spans="1:28" ht="19.5" thickBot="1" x14ac:dyDescent="0.35">
      <c r="A26" s="118" t="s">
        <v>57</v>
      </c>
      <c r="B26" s="119"/>
      <c r="C26" s="120"/>
      <c r="D26" s="120"/>
      <c r="E26" s="119"/>
      <c r="F26" s="120"/>
      <c r="G26" s="120"/>
      <c r="H26" s="120"/>
      <c r="I26" s="119"/>
      <c r="J26" s="120"/>
      <c r="K26" s="119"/>
      <c r="L26" s="120"/>
      <c r="M26" s="120"/>
      <c r="N26" s="120"/>
      <c r="O26" s="120"/>
      <c r="P26" s="120"/>
      <c r="Q26" s="119"/>
      <c r="R26" s="120"/>
      <c r="S26" s="119"/>
      <c r="T26" s="119"/>
      <c r="U26" s="119"/>
      <c r="V26" s="120"/>
      <c r="W26" s="119"/>
      <c r="X26" s="119"/>
      <c r="Y26" s="119"/>
      <c r="Z26" s="121"/>
      <c r="AA26" s="83">
        <f t="shared" si="1"/>
        <v>0</v>
      </c>
      <c r="AB26" s="87">
        <f t="shared" si="2"/>
        <v>0</v>
      </c>
    </row>
    <row r="27" spans="1:28" ht="19.5" thickBot="1" x14ac:dyDescent="0.35">
      <c r="A27" s="118" t="s">
        <v>78</v>
      </c>
      <c r="B27" s="176"/>
      <c r="C27" s="175"/>
      <c r="D27" s="175"/>
      <c r="E27" s="176"/>
      <c r="F27" s="175"/>
      <c r="G27" s="175"/>
      <c r="H27" s="175"/>
      <c r="I27" s="176"/>
      <c r="J27" s="175"/>
      <c r="K27" s="176"/>
      <c r="L27" s="175"/>
      <c r="M27" s="175"/>
      <c r="N27" s="175"/>
      <c r="O27" s="175"/>
      <c r="P27" s="175"/>
      <c r="Q27" s="176"/>
      <c r="R27" s="175"/>
      <c r="S27" s="176"/>
      <c r="T27" s="176"/>
      <c r="U27" s="176"/>
      <c r="V27" s="175"/>
      <c r="W27" s="176"/>
      <c r="X27" s="176"/>
      <c r="Y27" s="176"/>
      <c r="Z27" s="121"/>
      <c r="AA27" s="83">
        <f t="shared" si="1"/>
        <v>0</v>
      </c>
      <c r="AB27" s="87">
        <f t="shared" si="2"/>
        <v>0</v>
      </c>
    </row>
    <row r="28" spans="1:28" ht="19.5" thickBot="1" x14ac:dyDescent="0.35">
      <c r="A28" s="118" t="s">
        <v>110</v>
      </c>
      <c r="B28" s="176"/>
      <c r="C28" s="175"/>
      <c r="D28" s="175"/>
      <c r="E28" s="176"/>
      <c r="F28" s="175"/>
      <c r="G28" s="175"/>
      <c r="H28" s="175"/>
      <c r="I28" s="176"/>
      <c r="J28" s="175"/>
      <c r="K28" s="176"/>
      <c r="L28" s="175"/>
      <c r="M28" s="175"/>
      <c r="N28" s="175"/>
      <c r="O28" s="175"/>
      <c r="P28" s="175"/>
      <c r="Q28" s="176"/>
      <c r="R28" s="175"/>
      <c r="S28" s="176"/>
      <c r="T28" s="176"/>
      <c r="U28" s="176"/>
      <c r="V28" s="175"/>
      <c r="W28" s="176"/>
      <c r="X28" s="176"/>
      <c r="Y28" s="176"/>
      <c r="Z28" s="121"/>
      <c r="AA28" s="83">
        <f t="shared" si="1"/>
        <v>0</v>
      </c>
      <c r="AB28" s="87">
        <f t="shared" si="2"/>
        <v>0</v>
      </c>
    </row>
    <row r="29" spans="1:28" ht="19.5" thickBot="1" x14ac:dyDescent="0.35">
      <c r="A29" s="118" t="s">
        <v>112</v>
      </c>
      <c r="B29" s="176"/>
      <c r="C29" s="175"/>
      <c r="D29" s="175"/>
      <c r="E29" s="176"/>
      <c r="F29" s="175"/>
      <c r="G29" s="175"/>
      <c r="H29" s="175"/>
      <c r="I29" s="176"/>
      <c r="J29" s="175"/>
      <c r="K29" s="176"/>
      <c r="L29" s="175"/>
      <c r="M29" s="175"/>
      <c r="N29" s="175"/>
      <c r="O29" s="175"/>
      <c r="P29" s="175"/>
      <c r="Q29" s="176"/>
      <c r="R29" s="175"/>
      <c r="S29" s="176"/>
      <c r="T29" s="176"/>
      <c r="U29" s="176"/>
      <c r="V29" s="175"/>
      <c r="W29" s="176"/>
      <c r="X29" s="176"/>
      <c r="Y29" s="176"/>
      <c r="Z29" s="177"/>
      <c r="AA29" s="83">
        <f t="shared" si="1"/>
        <v>0</v>
      </c>
      <c r="AB29" s="87">
        <f t="shared" si="2"/>
        <v>0</v>
      </c>
    </row>
    <row r="30" spans="1:28" ht="19.5" thickBot="1" x14ac:dyDescent="0.35">
      <c r="A30" s="156" t="s">
        <v>76</v>
      </c>
      <c r="B30" s="130"/>
      <c r="C30" s="130"/>
      <c r="D30" s="130"/>
      <c r="E30" s="131"/>
      <c r="F30" s="130"/>
      <c r="G30" s="130"/>
      <c r="H30" s="130"/>
      <c r="I30" s="131"/>
      <c r="J30" s="130"/>
      <c r="K30" s="131"/>
      <c r="L30" s="130"/>
      <c r="M30" s="130"/>
      <c r="N30" s="130"/>
      <c r="O30" s="130"/>
      <c r="P30" s="130"/>
      <c r="Q30" s="131"/>
      <c r="R30" s="130"/>
      <c r="S30" s="131"/>
      <c r="T30" s="131"/>
      <c r="U30" s="131"/>
      <c r="V30" s="130"/>
      <c r="W30" s="131"/>
      <c r="X30" s="131"/>
      <c r="Y30" s="131"/>
      <c r="Z30" s="131"/>
      <c r="AA30" s="132">
        <f t="shared" si="1"/>
        <v>0</v>
      </c>
      <c r="AB30" s="129">
        <f t="shared" si="2"/>
        <v>0</v>
      </c>
    </row>
    <row r="31" spans="1:28" ht="15" x14ac:dyDescent="0.25">
      <c r="A31"/>
      <c r="AA31"/>
      <c r="AB31"/>
    </row>
    <row r="32" spans="1:28" ht="15" x14ac:dyDescent="0.25">
      <c r="A32"/>
      <c r="AA32"/>
      <c r="AB32"/>
    </row>
  </sheetData>
  <sortState xmlns:xlrd2="http://schemas.microsoft.com/office/spreadsheetml/2017/richdata2" ref="A3:AB30">
    <sortCondition descending="1" ref="AA4:AA30"/>
  </sortState>
  <mergeCells count="1">
    <mergeCell ref="A1:AB1"/>
  </mergeCells>
  <phoneticPr fontId="19" type="noConversion"/>
  <pageMargins left="0.23622047244094491" right="0.23622047244094491" top="0.55118110236220474" bottom="0.55118110236220474" header="0.31496062992125984" footer="0.31496062992125984"/>
  <pageSetup paperSize="9" scale="59" orientation="portrait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 codeName="Feuil6">
    <pageSetUpPr fitToPage="1"/>
  </sheetPr>
  <dimension ref="A1:AE31"/>
  <sheetViews>
    <sheetView workbookViewId="0">
      <pane ySplit="2" topLeftCell="A3" activePane="bottomLeft" state="frozen"/>
      <selection pane="bottomLeft" sqref="A1:AB1"/>
    </sheetView>
  </sheetViews>
  <sheetFormatPr baseColWidth="10" defaultColWidth="10.7109375" defaultRowHeight="15.75" x14ac:dyDescent="0.25"/>
  <cols>
    <col min="1" max="1" width="32.5703125" style="3" customWidth="1"/>
    <col min="2" max="23" width="6.28515625" customWidth="1"/>
    <col min="24" max="24" width="5.5703125" bestFit="1" customWidth="1"/>
    <col min="25" max="26" width="4.5703125" hidden="1" customWidth="1"/>
    <col min="27" max="27" width="6.85546875" style="7" customWidth="1"/>
    <col min="28" max="28" width="7.5703125" style="4" bestFit="1" customWidth="1"/>
  </cols>
  <sheetData>
    <row r="1" spans="1:31" ht="33" customHeight="1" thickBot="1" x14ac:dyDescent="0.3">
      <c r="A1" s="204" t="s">
        <v>283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6"/>
      <c r="AC1" s="7"/>
      <c r="AD1" s="7"/>
      <c r="AE1" s="7"/>
    </row>
    <row r="2" spans="1:31" ht="159" customHeight="1" thickBot="1" x14ac:dyDescent="0.3">
      <c r="A2" s="24" t="s">
        <v>52</v>
      </c>
      <c r="B2" s="117" t="str">
        <f>CONVIVIALES!E3</f>
        <v>LA PALMYRE GOLF RESORT</v>
      </c>
      <c r="C2" s="117" t="str">
        <f>CONVIVIALES!F3</f>
        <v>GOLF LA ROCHELLE SUD</v>
      </c>
      <c r="D2" s="117" t="str">
        <f>CONVIVIALES!G3</f>
        <v>GOLF DU CHATEAU DE LA VALLADE</v>
      </c>
      <c r="E2" s="117" t="str">
        <f>CONVIVIALES!H3</f>
        <v>ANGOULEME GOLF L'HIRONDELLE</v>
      </c>
      <c r="F2" s="117" t="str">
        <f>CONVIVIALES!I3</f>
        <v>GOLF DE BRESSUIRE</v>
      </c>
      <c r="G2" s="117" t="str">
        <f>CONVIVIALES!J3</f>
        <v>GOLF DE LOUDUN-FONTEVRAUD</v>
      </c>
      <c r="H2" s="117" t="str">
        <f>CONVIVIALES!K3</f>
        <v>GOLF DE SAUMUR</v>
      </c>
      <c r="I2" s="117" t="str">
        <f>CONVIVIALES!L3</f>
        <v>GOLF DE MIGNALOUX</v>
      </c>
      <c r="J2" s="117" t="str">
        <f>CONVIVIALES!M3</f>
        <v>GOLF CLUB DE MONTENDRE</v>
      </c>
      <c r="K2" s="117" t="str">
        <f>CONVIVIALES!N3</f>
        <v>GOLF BLUEGREEN MAZIERES EN GATINE</v>
      </c>
      <c r="L2" s="117" t="str">
        <f>CONVIVIALES!O3</f>
        <v>GOLF DU COGNAC</v>
      </c>
      <c r="M2" s="117" t="str">
        <f>CONVIVIALES!P3</f>
        <v>GOLF BLUEGREEN NIORT ROMAGNE</v>
      </c>
      <c r="N2" s="117" t="str">
        <f>CONVIVIALES!Q3</f>
        <v>GOLF DOMAINE DES FORGES</v>
      </c>
      <c r="O2" s="117" t="str">
        <f>CONVIVIALES!R3</f>
        <v>GOLF CLUB DE MORTEMART</v>
      </c>
      <c r="P2" s="117" t="str">
        <f>CONVIVIALES!S3</f>
        <v>GOLF LA ROCHE POSAY</v>
      </c>
      <c r="Q2" s="117" t="str">
        <f>CONVIVIALES!T3</f>
        <v>GOLF DE SAINTES</v>
      </c>
      <c r="R2" s="117" t="str">
        <f>CONVIVIALES!U3</f>
        <v>GOLF DU HAUT-POITOU</v>
      </c>
      <c r="S2" s="117" t="str">
        <f>CONVIVIALES!V3</f>
        <v>GOLF DE LA PORCELAINE</v>
      </c>
      <c r="T2" s="117" t="str">
        <f>CONVIVIALES!W3</f>
        <v>GOLF DE MIGNALOUX 2</v>
      </c>
      <c r="U2" s="117" t="str">
        <f>CONVIVIALES!X3</f>
        <v>GOLF BLUEGREEN MAZIERES EN GATINE 2</v>
      </c>
      <c r="V2" s="117" t="str">
        <f>CONVIVIALES!Y3</f>
        <v>GOLF INTERNATIONAL DE LA PREZE</v>
      </c>
      <c r="W2" s="117" t="str">
        <f>CONVIVIALES!Z3</f>
        <v>GOLF DE LA PREE - LA ROCHELLE</v>
      </c>
      <c r="X2" s="117" t="str">
        <f>CONVIVIALES!AA3</f>
        <v>GOLF LA ROCHELLE SUD (OTUS)</v>
      </c>
      <c r="Y2" s="117">
        <f>CONVIVIALES!AB3</f>
        <v>0</v>
      </c>
      <c r="Z2" s="117">
        <f>CONVIVIALES!AC3</f>
        <v>0</v>
      </c>
      <c r="AA2" s="8" t="s">
        <v>9</v>
      </c>
      <c r="AB2" s="9" t="s">
        <v>28</v>
      </c>
    </row>
    <row r="3" spans="1:31" ht="19.5" customHeight="1" thickBot="1" x14ac:dyDescent="0.3">
      <c r="A3" s="115" t="s">
        <v>9</v>
      </c>
      <c r="B3" s="85">
        <f t="shared" ref="B3:Z3" si="0">SUM(B4:B30)</f>
        <v>36</v>
      </c>
      <c r="C3" s="85">
        <f t="shared" si="0"/>
        <v>0</v>
      </c>
      <c r="D3" s="85">
        <f t="shared" si="0"/>
        <v>0</v>
      </c>
      <c r="E3" s="85">
        <f t="shared" si="0"/>
        <v>0</v>
      </c>
      <c r="F3" s="85">
        <f t="shared" si="0"/>
        <v>0</v>
      </c>
      <c r="G3" s="85">
        <f t="shared" si="0"/>
        <v>0</v>
      </c>
      <c r="H3" s="85">
        <f t="shared" si="0"/>
        <v>0</v>
      </c>
      <c r="I3" s="85">
        <f t="shared" si="0"/>
        <v>0</v>
      </c>
      <c r="J3" s="85">
        <f t="shared" si="0"/>
        <v>0</v>
      </c>
      <c r="K3" s="85">
        <f t="shared" si="0"/>
        <v>0</v>
      </c>
      <c r="L3" s="85">
        <f t="shared" si="0"/>
        <v>0</v>
      </c>
      <c r="M3" s="85">
        <f t="shared" si="0"/>
        <v>0</v>
      </c>
      <c r="N3" s="85">
        <f t="shared" si="0"/>
        <v>0</v>
      </c>
      <c r="O3" s="85">
        <f t="shared" si="0"/>
        <v>0</v>
      </c>
      <c r="P3" s="85">
        <f t="shared" si="0"/>
        <v>0</v>
      </c>
      <c r="Q3" s="85">
        <f t="shared" si="0"/>
        <v>0</v>
      </c>
      <c r="R3" s="85">
        <f t="shared" si="0"/>
        <v>0</v>
      </c>
      <c r="S3" s="85">
        <f t="shared" si="0"/>
        <v>0</v>
      </c>
      <c r="T3" s="85">
        <f t="shared" si="0"/>
        <v>0</v>
      </c>
      <c r="U3" s="85">
        <f t="shared" si="0"/>
        <v>0</v>
      </c>
      <c r="V3" s="85">
        <f t="shared" si="0"/>
        <v>0</v>
      </c>
      <c r="W3" s="85">
        <f t="shared" si="0"/>
        <v>0</v>
      </c>
      <c r="X3" s="85">
        <f t="shared" si="0"/>
        <v>0</v>
      </c>
      <c r="Y3" s="85">
        <f t="shared" si="0"/>
        <v>0</v>
      </c>
      <c r="Z3" s="85">
        <f t="shared" si="0"/>
        <v>0</v>
      </c>
      <c r="AA3" s="85">
        <f t="shared" ref="AA3" si="1">SUM(B3:Z3)</f>
        <v>36</v>
      </c>
      <c r="AB3" s="133"/>
    </row>
    <row r="4" spans="1:31" ht="19.5" thickBot="1" x14ac:dyDescent="0.35">
      <c r="A4" s="118" t="s">
        <v>7</v>
      </c>
      <c r="B4" s="119">
        <v>7</v>
      </c>
      <c r="C4" s="120"/>
      <c r="D4" s="120"/>
      <c r="E4" s="119"/>
      <c r="F4" s="120"/>
      <c r="G4" s="120"/>
      <c r="H4" s="120"/>
      <c r="I4" s="119"/>
      <c r="J4" s="120"/>
      <c r="K4" s="119"/>
      <c r="L4" s="120"/>
      <c r="M4" s="120"/>
      <c r="N4" s="120"/>
      <c r="O4" s="120"/>
      <c r="P4" s="120"/>
      <c r="Q4" s="119"/>
      <c r="R4" s="120"/>
      <c r="S4" s="119"/>
      <c r="T4" s="119"/>
      <c r="U4" s="119"/>
      <c r="V4" s="120"/>
      <c r="W4" s="119"/>
      <c r="X4" s="119"/>
      <c r="Y4" s="119"/>
      <c r="Z4" s="121"/>
      <c r="AA4" s="83">
        <f t="shared" ref="AA4:AA30" si="2">SUM(B4:Z4)</f>
        <v>7</v>
      </c>
      <c r="AB4" s="87">
        <f t="shared" ref="AB4:AB30" si="3">IF($AA$3=0,"%",AA4/$AA$3)</f>
        <v>0.19444444444444445</v>
      </c>
    </row>
    <row r="5" spans="1:31" ht="19.5" thickBot="1" x14ac:dyDescent="0.35">
      <c r="A5" s="118" t="s">
        <v>42</v>
      </c>
      <c r="B5" s="119">
        <v>7</v>
      </c>
      <c r="C5" s="120"/>
      <c r="D5" s="120"/>
      <c r="E5" s="119"/>
      <c r="F5" s="120"/>
      <c r="G5" s="120"/>
      <c r="H5" s="120"/>
      <c r="I5" s="119"/>
      <c r="J5" s="120"/>
      <c r="K5" s="119"/>
      <c r="L5" s="120"/>
      <c r="M5" s="120"/>
      <c r="N5" s="120"/>
      <c r="O5" s="120"/>
      <c r="P5" s="120"/>
      <c r="Q5" s="119"/>
      <c r="R5" s="120"/>
      <c r="S5" s="119"/>
      <c r="T5" s="119"/>
      <c r="U5" s="119"/>
      <c r="V5" s="120"/>
      <c r="W5" s="119"/>
      <c r="X5" s="119"/>
      <c r="Y5" s="119"/>
      <c r="Z5" s="121"/>
      <c r="AA5" s="83">
        <f t="shared" si="2"/>
        <v>7</v>
      </c>
      <c r="AB5" s="87">
        <f t="shared" si="3"/>
        <v>0.19444444444444445</v>
      </c>
    </row>
    <row r="6" spans="1:31" ht="19.5" thickBot="1" x14ac:dyDescent="0.35">
      <c r="A6" s="118" t="s">
        <v>6</v>
      </c>
      <c r="B6" s="119">
        <v>6</v>
      </c>
      <c r="C6" s="120"/>
      <c r="D6" s="120"/>
      <c r="E6" s="119"/>
      <c r="F6" s="120"/>
      <c r="G6" s="120"/>
      <c r="H6" s="120"/>
      <c r="I6" s="119"/>
      <c r="J6" s="120"/>
      <c r="K6" s="119"/>
      <c r="L6" s="120"/>
      <c r="M6" s="120"/>
      <c r="N6" s="120"/>
      <c r="O6" s="120"/>
      <c r="P6" s="120"/>
      <c r="Q6" s="119"/>
      <c r="R6" s="120"/>
      <c r="S6" s="119"/>
      <c r="T6" s="119"/>
      <c r="U6" s="119"/>
      <c r="V6" s="120"/>
      <c r="W6" s="119"/>
      <c r="X6" s="119"/>
      <c r="Y6" s="119"/>
      <c r="Z6" s="121"/>
      <c r="AA6" s="83">
        <f t="shared" si="2"/>
        <v>6</v>
      </c>
      <c r="AB6" s="87">
        <f t="shared" si="3"/>
        <v>0.16666666666666666</v>
      </c>
    </row>
    <row r="7" spans="1:31" ht="19.5" thickBot="1" x14ac:dyDescent="0.35">
      <c r="A7" s="118" t="s">
        <v>21</v>
      </c>
      <c r="B7" s="121">
        <v>6</v>
      </c>
      <c r="C7" s="122"/>
      <c r="D7" s="122"/>
      <c r="E7" s="121"/>
      <c r="F7" s="122"/>
      <c r="G7" s="122"/>
      <c r="H7" s="122"/>
      <c r="I7" s="121"/>
      <c r="J7" s="122"/>
      <c r="K7" s="121"/>
      <c r="L7" s="122"/>
      <c r="M7" s="122"/>
      <c r="N7" s="122"/>
      <c r="O7" s="122"/>
      <c r="P7" s="122"/>
      <c r="Q7" s="121"/>
      <c r="R7" s="122"/>
      <c r="S7" s="121"/>
      <c r="T7" s="121"/>
      <c r="U7" s="121"/>
      <c r="V7" s="122"/>
      <c r="W7" s="121"/>
      <c r="X7" s="121"/>
      <c r="Y7" s="121"/>
      <c r="Z7" s="121"/>
      <c r="AA7" s="83">
        <f t="shared" si="2"/>
        <v>6</v>
      </c>
      <c r="AB7" s="87">
        <f t="shared" si="3"/>
        <v>0.16666666666666666</v>
      </c>
    </row>
    <row r="8" spans="1:31" ht="19.5" thickBot="1" x14ac:dyDescent="0.35">
      <c r="A8" s="118" t="s">
        <v>45</v>
      </c>
      <c r="B8" s="121">
        <v>4</v>
      </c>
      <c r="C8" s="122"/>
      <c r="D8" s="122"/>
      <c r="E8" s="121"/>
      <c r="F8" s="122"/>
      <c r="G8" s="122"/>
      <c r="H8" s="122"/>
      <c r="I8" s="121"/>
      <c r="J8" s="122"/>
      <c r="K8" s="121"/>
      <c r="L8" s="122"/>
      <c r="M8" s="122"/>
      <c r="N8" s="122"/>
      <c r="O8" s="122"/>
      <c r="P8" s="122"/>
      <c r="Q8" s="121"/>
      <c r="R8" s="122"/>
      <c r="S8" s="121"/>
      <c r="T8" s="121"/>
      <c r="U8" s="121"/>
      <c r="V8" s="122"/>
      <c r="W8" s="121"/>
      <c r="X8" s="121"/>
      <c r="Y8" s="121"/>
      <c r="Z8" s="121"/>
      <c r="AA8" s="83">
        <f t="shared" si="2"/>
        <v>4</v>
      </c>
      <c r="AB8" s="87">
        <f t="shared" si="3"/>
        <v>0.1111111111111111</v>
      </c>
    </row>
    <row r="9" spans="1:31" ht="19.5" thickBot="1" x14ac:dyDescent="0.35">
      <c r="A9" s="118" t="s">
        <v>22</v>
      </c>
      <c r="B9" s="119">
        <v>2</v>
      </c>
      <c r="C9" s="120"/>
      <c r="D9" s="120"/>
      <c r="E9" s="119"/>
      <c r="F9" s="120"/>
      <c r="G9" s="120"/>
      <c r="H9" s="120"/>
      <c r="I9" s="119"/>
      <c r="J9" s="120"/>
      <c r="K9" s="119"/>
      <c r="L9" s="120"/>
      <c r="M9" s="120"/>
      <c r="N9" s="120"/>
      <c r="O9" s="120"/>
      <c r="P9" s="120"/>
      <c r="Q9" s="119"/>
      <c r="R9" s="120"/>
      <c r="S9" s="119"/>
      <c r="T9" s="119"/>
      <c r="U9" s="119"/>
      <c r="V9" s="120"/>
      <c r="W9" s="119"/>
      <c r="X9" s="119"/>
      <c r="Y9" s="119"/>
      <c r="Z9" s="121"/>
      <c r="AA9" s="83">
        <f t="shared" si="2"/>
        <v>2</v>
      </c>
      <c r="AB9" s="87">
        <f t="shared" si="3"/>
        <v>5.5555555555555552E-2</v>
      </c>
    </row>
    <row r="10" spans="1:31" ht="19.5" thickBot="1" x14ac:dyDescent="0.35">
      <c r="A10" s="118" t="s">
        <v>44</v>
      </c>
      <c r="B10" s="119">
        <v>2</v>
      </c>
      <c r="C10" s="120"/>
      <c r="D10" s="120"/>
      <c r="E10" s="119"/>
      <c r="F10" s="120"/>
      <c r="G10" s="120"/>
      <c r="H10" s="120"/>
      <c r="I10" s="119"/>
      <c r="J10" s="120"/>
      <c r="K10" s="119"/>
      <c r="L10" s="120"/>
      <c r="M10" s="120"/>
      <c r="N10" s="120"/>
      <c r="O10" s="120"/>
      <c r="P10" s="120"/>
      <c r="Q10" s="119"/>
      <c r="R10" s="120"/>
      <c r="S10" s="119"/>
      <c r="T10" s="119"/>
      <c r="U10" s="119"/>
      <c r="V10" s="120"/>
      <c r="W10" s="119"/>
      <c r="X10" s="119"/>
      <c r="Y10" s="119"/>
      <c r="Z10" s="121"/>
      <c r="AA10" s="83">
        <f t="shared" si="2"/>
        <v>2</v>
      </c>
      <c r="AB10" s="87">
        <f t="shared" si="3"/>
        <v>5.5555555555555552E-2</v>
      </c>
    </row>
    <row r="11" spans="1:31" ht="19.5" thickBot="1" x14ac:dyDescent="0.35">
      <c r="A11" s="118" t="s">
        <v>32</v>
      </c>
      <c r="B11" s="119">
        <v>1</v>
      </c>
      <c r="C11" s="120"/>
      <c r="D11" s="120"/>
      <c r="E11" s="119"/>
      <c r="F11" s="120"/>
      <c r="G11" s="120"/>
      <c r="H11" s="120"/>
      <c r="I11" s="119"/>
      <c r="J11" s="120"/>
      <c r="K11" s="119"/>
      <c r="L11" s="120"/>
      <c r="M11" s="120"/>
      <c r="N11" s="120"/>
      <c r="O11" s="120"/>
      <c r="P11" s="120"/>
      <c r="Q11" s="119"/>
      <c r="R11" s="120"/>
      <c r="S11" s="119"/>
      <c r="T11" s="119"/>
      <c r="U11" s="119"/>
      <c r="V11" s="120"/>
      <c r="W11" s="119"/>
      <c r="X11" s="119"/>
      <c r="Y11" s="119"/>
      <c r="Z11" s="121"/>
      <c r="AA11" s="83">
        <f t="shared" si="2"/>
        <v>1</v>
      </c>
      <c r="AB11" s="87">
        <f t="shared" si="3"/>
        <v>2.7777777777777776E-2</v>
      </c>
    </row>
    <row r="12" spans="1:31" ht="19.5" thickBot="1" x14ac:dyDescent="0.35">
      <c r="A12" s="118" t="s">
        <v>1</v>
      </c>
      <c r="B12" s="119">
        <v>1</v>
      </c>
      <c r="C12" s="120"/>
      <c r="D12" s="120"/>
      <c r="E12" s="119"/>
      <c r="F12" s="120"/>
      <c r="G12" s="120"/>
      <c r="H12" s="120"/>
      <c r="I12" s="119"/>
      <c r="J12" s="120"/>
      <c r="K12" s="119"/>
      <c r="L12" s="120"/>
      <c r="M12" s="120"/>
      <c r="N12" s="120"/>
      <c r="O12" s="120"/>
      <c r="P12" s="120"/>
      <c r="Q12" s="119"/>
      <c r="R12" s="120"/>
      <c r="S12" s="119"/>
      <c r="T12" s="119"/>
      <c r="U12" s="119"/>
      <c r="V12" s="120"/>
      <c r="W12" s="119"/>
      <c r="X12" s="119"/>
      <c r="Y12" s="119"/>
      <c r="Z12" s="121"/>
      <c r="AA12" s="83">
        <f t="shared" si="2"/>
        <v>1</v>
      </c>
      <c r="AB12" s="87">
        <f t="shared" si="3"/>
        <v>2.7777777777777776E-2</v>
      </c>
    </row>
    <row r="13" spans="1:31" ht="19.5" thickBot="1" x14ac:dyDescent="0.35">
      <c r="A13" s="118" t="s">
        <v>47</v>
      </c>
      <c r="B13" s="119"/>
      <c r="C13" s="120"/>
      <c r="D13" s="120"/>
      <c r="E13" s="119"/>
      <c r="F13" s="120"/>
      <c r="G13" s="120"/>
      <c r="H13" s="120"/>
      <c r="I13" s="119"/>
      <c r="J13" s="120"/>
      <c r="K13" s="119"/>
      <c r="L13" s="120"/>
      <c r="M13" s="120"/>
      <c r="N13" s="120"/>
      <c r="O13" s="120"/>
      <c r="P13" s="120"/>
      <c r="Q13" s="119"/>
      <c r="R13" s="120"/>
      <c r="S13" s="119"/>
      <c r="T13" s="119"/>
      <c r="U13" s="119"/>
      <c r="V13" s="120"/>
      <c r="W13" s="119"/>
      <c r="X13" s="119"/>
      <c r="Y13" s="119"/>
      <c r="Z13" s="121"/>
      <c r="AA13" s="83">
        <f t="shared" si="2"/>
        <v>0</v>
      </c>
      <c r="AB13" s="87">
        <f t="shared" si="3"/>
        <v>0</v>
      </c>
    </row>
    <row r="14" spans="1:31" ht="19.5" thickBot="1" x14ac:dyDescent="0.35">
      <c r="A14" s="118" t="s">
        <v>102</v>
      </c>
      <c r="B14" s="119"/>
      <c r="C14" s="120"/>
      <c r="D14" s="120"/>
      <c r="E14" s="119"/>
      <c r="F14" s="120"/>
      <c r="G14" s="120"/>
      <c r="H14" s="120"/>
      <c r="I14" s="119"/>
      <c r="J14" s="120"/>
      <c r="K14" s="119"/>
      <c r="L14" s="120"/>
      <c r="M14" s="120"/>
      <c r="N14" s="120"/>
      <c r="O14" s="120"/>
      <c r="P14" s="120"/>
      <c r="Q14" s="119"/>
      <c r="R14" s="120"/>
      <c r="S14" s="119"/>
      <c r="T14" s="119"/>
      <c r="U14" s="119"/>
      <c r="V14" s="120"/>
      <c r="W14" s="119"/>
      <c r="X14" s="119"/>
      <c r="Y14" s="119"/>
      <c r="Z14" s="121"/>
      <c r="AA14" s="83">
        <f t="shared" si="2"/>
        <v>0</v>
      </c>
      <c r="AB14" s="87">
        <f t="shared" si="3"/>
        <v>0</v>
      </c>
    </row>
    <row r="15" spans="1:31" ht="19.5" thickBot="1" x14ac:dyDescent="0.35">
      <c r="A15" s="118" t="s">
        <v>41</v>
      </c>
      <c r="B15" s="119"/>
      <c r="C15" s="120"/>
      <c r="D15" s="120"/>
      <c r="E15" s="119"/>
      <c r="F15" s="120"/>
      <c r="G15" s="120"/>
      <c r="H15" s="120"/>
      <c r="I15" s="119"/>
      <c r="J15" s="120"/>
      <c r="K15" s="119"/>
      <c r="L15" s="120"/>
      <c r="M15" s="120"/>
      <c r="N15" s="120"/>
      <c r="O15" s="120"/>
      <c r="P15" s="120"/>
      <c r="Q15" s="119"/>
      <c r="R15" s="120"/>
      <c r="S15" s="119"/>
      <c r="T15" s="119"/>
      <c r="U15" s="119"/>
      <c r="V15" s="120"/>
      <c r="W15" s="119"/>
      <c r="X15" s="119"/>
      <c r="Y15" s="119"/>
      <c r="Z15" s="121"/>
      <c r="AA15" s="83">
        <f t="shared" si="2"/>
        <v>0</v>
      </c>
      <c r="AB15" s="87">
        <f t="shared" si="3"/>
        <v>0</v>
      </c>
    </row>
    <row r="16" spans="1:31" ht="19.5" thickBot="1" x14ac:dyDescent="0.35">
      <c r="A16" s="155" t="s">
        <v>51</v>
      </c>
      <c r="B16" s="119"/>
      <c r="C16" s="120"/>
      <c r="D16" s="120"/>
      <c r="E16" s="119"/>
      <c r="F16" s="120"/>
      <c r="G16" s="120"/>
      <c r="H16" s="120"/>
      <c r="I16" s="119"/>
      <c r="J16" s="120"/>
      <c r="K16" s="119"/>
      <c r="L16" s="120"/>
      <c r="M16" s="120"/>
      <c r="N16" s="120"/>
      <c r="O16" s="120"/>
      <c r="P16" s="120"/>
      <c r="Q16" s="119"/>
      <c r="R16" s="120"/>
      <c r="S16" s="119"/>
      <c r="T16" s="119"/>
      <c r="U16" s="119"/>
      <c r="V16" s="120"/>
      <c r="W16" s="119"/>
      <c r="X16" s="119"/>
      <c r="Y16" s="119"/>
      <c r="Z16" s="121"/>
      <c r="AA16" s="83">
        <f t="shared" si="2"/>
        <v>0</v>
      </c>
      <c r="AB16" s="87">
        <f t="shared" si="3"/>
        <v>0</v>
      </c>
    </row>
    <row r="17" spans="1:28" ht="19.5" thickBot="1" x14ac:dyDescent="0.35">
      <c r="A17" s="118" t="s">
        <v>46</v>
      </c>
      <c r="B17" s="119"/>
      <c r="C17" s="120"/>
      <c r="D17" s="120"/>
      <c r="E17" s="119"/>
      <c r="F17" s="120"/>
      <c r="G17" s="120"/>
      <c r="H17" s="120"/>
      <c r="I17" s="119"/>
      <c r="J17" s="120"/>
      <c r="K17" s="119"/>
      <c r="L17" s="120"/>
      <c r="M17" s="120"/>
      <c r="N17" s="120"/>
      <c r="O17" s="120"/>
      <c r="P17" s="120"/>
      <c r="Q17" s="119"/>
      <c r="R17" s="120"/>
      <c r="S17" s="119"/>
      <c r="T17" s="119"/>
      <c r="U17" s="119"/>
      <c r="V17" s="120"/>
      <c r="W17" s="119"/>
      <c r="X17" s="119"/>
      <c r="Y17" s="119"/>
      <c r="Z17" s="121"/>
      <c r="AA17" s="83">
        <f t="shared" si="2"/>
        <v>0</v>
      </c>
      <c r="AB17" s="87">
        <f t="shared" si="3"/>
        <v>0</v>
      </c>
    </row>
    <row r="18" spans="1:28" ht="19.5" thickBot="1" x14ac:dyDescent="0.35">
      <c r="A18" s="118" t="s">
        <v>56</v>
      </c>
      <c r="B18" s="119"/>
      <c r="C18" s="120"/>
      <c r="D18" s="120"/>
      <c r="E18" s="119"/>
      <c r="F18" s="120"/>
      <c r="G18" s="120"/>
      <c r="H18" s="120"/>
      <c r="I18" s="119"/>
      <c r="J18" s="120"/>
      <c r="K18" s="119"/>
      <c r="L18" s="120"/>
      <c r="M18" s="120"/>
      <c r="N18" s="120"/>
      <c r="O18" s="120"/>
      <c r="P18" s="120"/>
      <c r="Q18" s="119"/>
      <c r="R18" s="120"/>
      <c r="S18" s="119"/>
      <c r="T18" s="119"/>
      <c r="U18" s="119"/>
      <c r="V18" s="120"/>
      <c r="W18" s="119"/>
      <c r="X18" s="119"/>
      <c r="Y18" s="119"/>
      <c r="Z18" s="121"/>
      <c r="AA18" s="83">
        <f t="shared" si="2"/>
        <v>0</v>
      </c>
      <c r="AB18" s="87">
        <f t="shared" si="3"/>
        <v>0</v>
      </c>
    </row>
    <row r="19" spans="1:28" ht="19.5" thickBot="1" x14ac:dyDescent="0.35">
      <c r="A19" s="118" t="s">
        <v>8</v>
      </c>
      <c r="B19" s="119"/>
      <c r="C19" s="120"/>
      <c r="D19" s="120"/>
      <c r="E19" s="119"/>
      <c r="F19" s="120"/>
      <c r="G19" s="120"/>
      <c r="H19" s="120"/>
      <c r="I19" s="119"/>
      <c r="J19" s="120"/>
      <c r="K19" s="119"/>
      <c r="L19" s="120"/>
      <c r="M19" s="120"/>
      <c r="N19" s="120"/>
      <c r="O19" s="120"/>
      <c r="P19" s="120"/>
      <c r="Q19" s="119"/>
      <c r="R19" s="120"/>
      <c r="S19" s="119"/>
      <c r="T19" s="119"/>
      <c r="U19" s="119"/>
      <c r="V19" s="120"/>
      <c r="W19" s="119"/>
      <c r="X19" s="119"/>
      <c r="Y19" s="119"/>
      <c r="Z19" s="121"/>
      <c r="AA19" s="83">
        <f t="shared" si="2"/>
        <v>0</v>
      </c>
      <c r="AB19" s="87">
        <f t="shared" si="3"/>
        <v>0</v>
      </c>
    </row>
    <row r="20" spans="1:28" ht="19.5" thickBot="1" x14ac:dyDescent="0.35">
      <c r="A20" s="118" t="s">
        <v>48</v>
      </c>
      <c r="B20" s="119"/>
      <c r="C20" s="120"/>
      <c r="D20" s="120"/>
      <c r="E20" s="119"/>
      <c r="F20" s="120"/>
      <c r="G20" s="120"/>
      <c r="H20" s="120"/>
      <c r="I20" s="119"/>
      <c r="J20" s="120"/>
      <c r="K20" s="119"/>
      <c r="L20" s="120"/>
      <c r="M20" s="120"/>
      <c r="N20" s="120"/>
      <c r="O20" s="120"/>
      <c r="P20" s="120"/>
      <c r="Q20" s="119"/>
      <c r="R20" s="120"/>
      <c r="S20" s="119"/>
      <c r="T20" s="119"/>
      <c r="U20" s="119"/>
      <c r="V20" s="120"/>
      <c r="W20" s="119"/>
      <c r="X20" s="119"/>
      <c r="Y20" s="119"/>
      <c r="Z20" s="121"/>
      <c r="AA20" s="83">
        <f t="shared" si="2"/>
        <v>0</v>
      </c>
      <c r="AB20" s="87">
        <f t="shared" si="3"/>
        <v>0</v>
      </c>
    </row>
    <row r="21" spans="1:28" ht="19.5" thickBot="1" x14ac:dyDescent="0.35">
      <c r="A21" s="118" t="s">
        <v>63</v>
      </c>
      <c r="B21" s="119"/>
      <c r="C21" s="120"/>
      <c r="D21" s="120"/>
      <c r="E21" s="119"/>
      <c r="F21" s="120"/>
      <c r="G21" s="120"/>
      <c r="H21" s="120"/>
      <c r="I21" s="119"/>
      <c r="J21" s="120"/>
      <c r="K21" s="119"/>
      <c r="L21" s="120"/>
      <c r="M21" s="120"/>
      <c r="N21" s="120"/>
      <c r="O21" s="120"/>
      <c r="P21" s="120"/>
      <c r="Q21" s="119"/>
      <c r="R21" s="120"/>
      <c r="S21" s="119"/>
      <c r="T21" s="119"/>
      <c r="U21" s="119"/>
      <c r="V21" s="120"/>
      <c r="W21" s="119"/>
      <c r="X21" s="119"/>
      <c r="Y21" s="119"/>
      <c r="Z21" s="121"/>
      <c r="AA21" s="83">
        <f t="shared" si="2"/>
        <v>0</v>
      </c>
      <c r="AB21" s="87">
        <f t="shared" si="3"/>
        <v>0</v>
      </c>
    </row>
    <row r="22" spans="1:28" ht="19.5" thickBot="1" x14ac:dyDescent="0.35">
      <c r="A22" s="118" t="s">
        <v>55</v>
      </c>
      <c r="B22" s="119"/>
      <c r="C22" s="120"/>
      <c r="D22" s="120"/>
      <c r="E22" s="119"/>
      <c r="F22" s="120"/>
      <c r="G22" s="120"/>
      <c r="H22" s="120"/>
      <c r="I22" s="119"/>
      <c r="J22" s="120"/>
      <c r="K22" s="119"/>
      <c r="L22" s="120"/>
      <c r="M22" s="120"/>
      <c r="N22" s="120"/>
      <c r="O22" s="120"/>
      <c r="P22" s="120"/>
      <c r="Q22" s="119"/>
      <c r="R22" s="120"/>
      <c r="S22" s="119"/>
      <c r="T22" s="119"/>
      <c r="U22" s="119"/>
      <c r="V22" s="120"/>
      <c r="W22" s="119"/>
      <c r="X22" s="119"/>
      <c r="Y22" s="119"/>
      <c r="Z22" s="121"/>
      <c r="AA22" s="83">
        <f t="shared" si="2"/>
        <v>0</v>
      </c>
      <c r="AB22" s="87">
        <f t="shared" si="3"/>
        <v>0</v>
      </c>
    </row>
    <row r="23" spans="1:28" ht="19.5" thickBot="1" x14ac:dyDescent="0.35">
      <c r="A23" s="118" t="s">
        <v>57</v>
      </c>
      <c r="B23" s="119"/>
      <c r="C23" s="120"/>
      <c r="D23" s="120"/>
      <c r="E23" s="119"/>
      <c r="F23" s="120"/>
      <c r="G23" s="120"/>
      <c r="H23" s="120"/>
      <c r="I23" s="119"/>
      <c r="J23" s="120"/>
      <c r="K23" s="119"/>
      <c r="L23" s="120"/>
      <c r="M23" s="120"/>
      <c r="N23" s="120"/>
      <c r="O23" s="120"/>
      <c r="P23" s="120"/>
      <c r="Q23" s="119"/>
      <c r="R23" s="120"/>
      <c r="S23" s="119"/>
      <c r="T23" s="119"/>
      <c r="U23" s="119"/>
      <c r="V23" s="120"/>
      <c r="W23" s="119"/>
      <c r="X23" s="119"/>
      <c r="Y23" s="119"/>
      <c r="Z23" s="121"/>
      <c r="AA23" s="83">
        <f t="shared" si="2"/>
        <v>0</v>
      </c>
      <c r="AB23" s="87">
        <f t="shared" si="3"/>
        <v>0</v>
      </c>
    </row>
    <row r="24" spans="1:28" ht="19.5" thickBot="1" x14ac:dyDescent="0.35">
      <c r="A24" s="118" t="s">
        <v>43</v>
      </c>
      <c r="B24" s="119"/>
      <c r="C24" s="120"/>
      <c r="D24" s="120"/>
      <c r="E24" s="119"/>
      <c r="F24" s="120"/>
      <c r="G24" s="120"/>
      <c r="H24" s="120"/>
      <c r="I24" s="119"/>
      <c r="J24" s="120"/>
      <c r="K24" s="119"/>
      <c r="L24" s="120"/>
      <c r="M24" s="120"/>
      <c r="N24" s="120"/>
      <c r="O24" s="120"/>
      <c r="P24" s="120"/>
      <c r="Q24" s="119"/>
      <c r="R24" s="120"/>
      <c r="S24" s="119"/>
      <c r="T24" s="119"/>
      <c r="U24" s="119"/>
      <c r="V24" s="120"/>
      <c r="W24" s="119"/>
      <c r="X24" s="119"/>
      <c r="Y24" s="119"/>
      <c r="Z24" s="121"/>
      <c r="AA24" s="83">
        <f t="shared" si="2"/>
        <v>0</v>
      </c>
      <c r="AB24" s="87">
        <f t="shared" si="3"/>
        <v>0</v>
      </c>
    </row>
    <row r="25" spans="1:28" ht="19.5" thickBot="1" x14ac:dyDescent="0.35">
      <c r="A25" s="118" t="s">
        <v>54</v>
      </c>
      <c r="B25" s="119"/>
      <c r="C25" s="120"/>
      <c r="D25" s="120"/>
      <c r="E25" s="119"/>
      <c r="F25" s="120"/>
      <c r="G25" s="120"/>
      <c r="H25" s="120"/>
      <c r="I25" s="119"/>
      <c r="J25" s="120"/>
      <c r="K25" s="119"/>
      <c r="L25" s="120"/>
      <c r="M25" s="120"/>
      <c r="N25" s="120"/>
      <c r="O25" s="120"/>
      <c r="P25" s="120"/>
      <c r="Q25" s="119"/>
      <c r="R25" s="120"/>
      <c r="S25" s="119"/>
      <c r="T25" s="119"/>
      <c r="U25" s="119"/>
      <c r="V25" s="120"/>
      <c r="W25" s="119"/>
      <c r="X25" s="119"/>
      <c r="Y25" s="119"/>
      <c r="Z25" s="121"/>
      <c r="AA25" s="83">
        <f t="shared" si="2"/>
        <v>0</v>
      </c>
      <c r="AB25" s="87">
        <f t="shared" si="3"/>
        <v>0</v>
      </c>
    </row>
    <row r="26" spans="1:28" ht="19.5" thickBot="1" x14ac:dyDescent="0.35">
      <c r="A26" s="118" t="s">
        <v>4</v>
      </c>
      <c r="B26" s="119"/>
      <c r="C26" s="120"/>
      <c r="D26" s="120"/>
      <c r="E26" s="119"/>
      <c r="F26" s="120"/>
      <c r="G26" s="120"/>
      <c r="H26" s="120"/>
      <c r="I26" s="119"/>
      <c r="J26" s="120"/>
      <c r="K26" s="119"/>
      <c r="L26" s="120"/>
      <c r="M26" s="120"/>
      <c r="N26" s="120"/>
      <c r="O26" s="120"/>
      <c r="P26" s="120"/>
      <c r="Q26" s="119"/>
      <c r="R26" s="120"/>
      <c r="S26" s="119"/>
      <c r="T26" s="119"/>
      <c r="U26" s="119"/>
      <c r="V26" s="120"/>
      <c r="W26" s="119"/>
      <c r="X26" s="119"/>
      <c r="Y26" s="119"/>
      <c r="Z26" s="121"/>
      <c r="AA26" s="83">
        <f t="shared" si="2"/>
        <v>0</v>
      </c>
      <c r="AB26" s="87">
        <f t="shared" si="3"/>
        <v>0</v>
      </c>
    </row>
    <row r="27" spans="1:28" ht="19.5" thickBot="1" x14ac:dyDescent="0.35">
      <c r="A27" s="118" t="s">
        <v>78</v>
      </c>
      <c r="B27" s="119"/>
      <c r="C27" s="120"/>
      <c r="D27" s="120"/>
      <c r="E27" s="119"/>
      <c r="F27" s="120"/>
      <c r="G27" s="120"/>
      <c r="H27" s="120"/>
      <c r="I27" s="119"/>
      <c r="J27" s="120"/>
      <c r="K27" s="119"/>
      <c r="L27" s="120"/>
      <c r="M27" s="120"/>
      <c r="N27" s="120"/>
      <c r="O27" s="120"/>
      <c r="P27" s="120"/>
      <c r="Q27" s="119"/>
      <c r="R27" s="120"/>
      <c r="S27" s="119"/>
      <c r="T27" s="119"/>
      <c r="U27" s="119"/>
      <c r="V27" s="120"/>
      <c r="W27" s="119"/>
      <c r="X27" s="119"/>
      <c r="Y27" s="119"/>
      <c r="Z27" s="121"/>
      <c r="AA27" s="83">
        <f t="shared" si="2"/>
        <v>0</v>
      </c>
      <c r="AB27" s="87">
        <f t="shared" si="3"/>
        <v>0</v>
      </c>
    </row>
    <row r="28" spans="1:28" ht="19.5" thickBot="1" x14ac:dyDescent="0.35">
      <c r="A28" s="118" t="s">
        <v>110</v>
      </c>
      <c r="B28" s="119"/>
      <c r="C28" s="120"/>
      <c r="D28" s="120"/>
      <c r="E28" s="119"/>
      <c r="F28" s="120"/>
      <c r="G28" s="120"/>
      <c r="H28" s="120"/>
      <c r="I28" s="119"/>
      <c r="J28" s="120"/>
      <c r="K28" s="119"/>
      <c r="L28" s="120"/>
      <c r="M28" s="120"/>
      <c r="N28" s="120"/>
      <c r="O28" s="120"/>
      <c r="P28" s="120"/>
      <c r="Q28" s="119"/>
      <c r="R28" s="120"/>
      <c r="S28" s="119"/>
      <c r="T28" s="119"/>
      <c r="U28" s="119"/>
      <c r="V28" s="120"/>
      <c r="W28" s="119"/>
      <c r="X28" s="119"/>
      <c r="Y28" s="119"/>
      <c r="Z28" s="121"/>
      <c r="AA28" s="83">
        <f t="shared" si="2"/>
        <v>0</v>
      </c>
      <c r="AB28" s="87">
        <f t="shared" si="3"/>
        <v>0</v>
      </c>
    </row>
    <row r="29" spans="1:28" ht="19.5" thickBot="1" x14ac:dyDescent="0.35">
      <c r="A29" s="118" t="s">
        <v>112</v>
      </c>
      <c r="B29" s="119"/>
      <c r="C29" s="120"/>
      <c r="D29" s="120"/>
      <c r="E29" s="119"/>
      <c r="F29" s="120"/>
      <c r="G29" s="120"/>
      <c r="H29" s="120"/>
      <c r="I29" s="119"/>
      <c r="J29" s="120"/>
      <c r="K29" s="119"/>
      <c r="L29" s="120"/>
      <c r="M29" s="120"/>
      <c r="N29" s="120"/>
      <c r="O29" s="120"/>
      <c r="P29" s="120"/>
      <c r="Q29" s="119"/>
      <c r="R29" s="120"/>
      <c r="S29" s="119"/>
      <c r="T29" s="119"/>
      <c r="U29" s="119"/>
      <c r="V29" s="120"/>
      <c r="W29" s="119"/>
      <c r="X29" s="119"/>
      <c r="Y29" s="119"/>
      <c r="Z29" s="121"/>
      <c r="AA29" s="83">
        <f t="shared" si="2"/>
        <v>0</v>
      </c>
      <c r="AB29" s="87">
        <f t="shared" si="3"/>
        <v>0</v>
      </c>
    </row>
    <row r="30" spans="1:28" ht="19.5" thickBot="1" x14ac:dyDescent="0.35">
      <c r="A30" s="156" t="s">
        <v>76</v>
      </c>
      <c r="B30" s="119"/>
      <c r="C30" s="120"/>
      <c r="D30" s="120"/>
      <c r="E30" s="119"/>
      <c r="F30" s="120"/>
      <c r="G30" s="120"/>
      <c r="H30" s="120"/>
      <c r="I30" s="119"/>
      <c r="J30" s="120"/>
      <c r="K30" s="119"/>
      <c r="L30" s="120"/>
      <c r="M30" s="120"/>
      <c r="N30" s="120"/>
      <c r="O30" s="120"/>
      <c r="P30" s="120"/>
      <c r="Q30" s="119"/>
      <c r="R30" s="120"/>
      <c r="S30" s="119"/>
      <c r="T30" s="119"/>
      <c r="U30" s="119"/>
      <c r="V30" s="120"/>
      <c r="W30" s="119"/>
      <c r="X30" s="119"/>
      <c r="Y30" s="119"/>
      <c r="Z30" s="121"/>
      <c r="AA30" s="83">
        <f t="shared" si="2"/>
        <v>0</v>
      </c>
      <c r="AB30" s="87">
        <f t="shared" si="3"/>
        <v>0</v>
      </c>
    </row>
    <row r="31" spans="1:28" ht="15" x14ac:dyDescent="0.25">
      <c r="A31"/>
      <c r="AA31"/>
      <c r="AB31"/>
    </row>
  </sheetData>
  <sortState xmlns:xlrd2="http://schemas.microsoft.com/office/spreadsheetml/2017/richdata2" ref="A4:AB30">
    <sortCondition descending="1" ref="AA4:AA30"/>
  </sortState>
  <mergeCells count="1">
    <mergeCell ref="A1:AB1"/>
  </mergeCells>
  <pageMargins left="0.23622047244094491" right="0.23622047244094491" top="0.55118110236220474" bottom="0.55118110236220474" header="0.31496062992125984" footer="0.31496062992125984"/>
  <pageSetup paperSize="9" scale="5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 codeName="Feuil7"/>
  <dimension ref="A1:O131"/>
  <sheetViews>
    <sheetView workbookViewId="0">
      <pane xSplit="1" ySplit="1" topLeftCell="B2" activePane="bottomRight" state="frozen"/>
      <selection pane="topRight" activeCell="B1" sqref="B1"/>
      <selection pane="bottomLeft" activeCell="A4" sqref="A4"/>
      <selection pane="bottomRight" sqref="A1:L1"/>
    </sheetView>
  </sheetViews>
  <sheetFormatPr baseColWidth="10" defaultColWidth="10.7109375" defaultRowHeight="15.75" x14ac:dyDescent="0.25"/>
  <cols>
    <col min="1" max="1" width="26.140625" style="3" customWidth="1"/>
    <col min="2" max="5" width="11.42578125" customWidth="1"/>
    <col min="6" max="6" width="4.140625" hidden="1" customWidth="1"/>
    <col min="7" max="9" width="11.42578125" customWidth="1"/>
    <col min="10" max="10" width="14.140625" customWidth="1"/>
    <col min="11" max="11" width="9.7109375" customWidth="1"/>
    <col min="12" max="12" width="9.7109375" style="4" customWidth="1"/>
  </cols>
  <sheetData>
    <row r="1" spans="1:12" s="10" customFormat="1" ht="34.9" customHeight="1" thickBot="1" x14ac:dyDescent="0.3">
      <c r="A1" s="207" t="s">
        <v>284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9"/>
    </row>
    <row r="2" spans="1:12" ht="96" customHeight="1" thickBot="1" x14ac:dyDescent="0.3">
      <c r="A2" s="25" t="s">
        <v>53</v>
      </c>
      <c r="B2" s="26" t="s">
        <v>24</v>
      </c>
      <c r="C2" s="27" t="s">
        <v>23</v>
      </c>
      <c r="D2" s="27" t="s">
        <v>15</v>
      </c>
      <c r="E2" s="27" t="s">
        <v>5</v>
      </c>
      <c r="F2" s="27" t="s">
        <v>31</v>
      </c>
      <c r="G2" s="28" t="s">
        <v>14</v>
      </c>
      <c r="H2" s="27" t="s">
        <v>26</v>
      </c>
      <c r="I2" s="27" t="s">
        <v>27</v>
      </c>
      <c r="J2" s="29" t="s">
        <v>2</v>
      </c>
      <c r="K2" s="28" t="s">
        <v>19</v>
      </c>
      <c r="L2" s="30" t="s">
        <v>9</v>
      </c>
    </row>
    <row r="3" spans="1:12" ht="28.9" customHeight="1" thickBot="1" x14ac:dyDescent="0.3">
      <c r="A3" s="103" t="s">
        <v>9</v>
      </c>
      <c r="B3" s="104">
        <f t="shared" ref="B3:I3" si="0">SUM(B4:B28)</f>
        <v>122</v>
      </c>
      <c r="C3" s="105">
        <f t="shared" si="0"/>
        <v>33</v>
      </c>
      <c r="D3" s="105">
        <f t="shared" si="0"/>
        <v>35</v>
      </c>
      <c r="E3" s="105">
        <f t="shared" si="0"/>
        <v>54</v>
      </c>
      <c r="F3" s="105">
        <f t="shared" si="0"/>
        <v>0</v>
      </c>
      <c r="G3" s="106">
        <f t="shared" si="0"/>
        <v>46</v>
      </c>
      <c r="H3" s="105">
        <f t="shared" si="0"/>
        <v>14</v>
      </c>
      <c r="I3" s="105">
        <f t="shared" si="0"/>
        <v>32</v>
      </c>
      <c r="J3" s="107">
        <f>IF(L3=0,"",B3/L3)</f>
        <v>0.72619047619047616</v>
      </c>
      <c r="K3" s="108">
        <f>IF(L3=0,"",G3/L3)</f>
        <v>0.27380952380952384</v>
      </c>
      <c r="L3" s="109">
        <f>B3+G3</f>
        <v>168</v>
      </c>
    </row>
    <row r="4" spans="1:12" ht="18.399999999999999" customHeight="1" thickBot="1" x14ac:dyDescent="0.3">
      <c r="A4" s="124" t="str">
        <f>CONVIVIALES!E3</f>
        <v>LA PALMYRE GOLF RESORT</v>
      </c>
      <c r="B4" s="88">
        <f t="shared" ref="B4:B28" si="1">SUM(C4:F4)</f>
        <v>122</v>
      </c>
      <c r="C4" s="84">
        <v>33</v>
      </c>
      <c r="D4" s="84">
        <v>35</v>
      </c>
      <c r="E4" s="82">
        <v>54</v>
      </c>
      <c r="F4" s="84"/>
      <c r="G4" s="89">
        <f>SUM(H4:I4)</f>
        <v>46</v>
      </c>
      <c r="H4" s="82">
        <v>14</v>
      </c>
      <c r="I4" s="82">
        <v>32</v>
      </c>
      <c r="J4" s="90">
        <f t="shared" ref="J4:J28" si="2">IF(L4=0,"",B4/L4)</f>
        <v>0.72619047619047616</v>
      </c>
      <c r="K4" s="91">
        <f t="shared" ref="K4:K28" si="3">IF(L4=0,"",G4/L4)</f>
        <v>0.27380952380952384</v>
      </c>
      <c r="L4" s="92">
        <f t="shared" ref="L4:L28" si="4">B4+G4</f>
        <v>168</v>
      </c>
    </row>
    <row r="5" spans="1:12" ht="18.399999999999999" customHeight="1" thickBot="1" x14ac:dyDescent="0.3">
      <c r="A5" s="124" t="str">
        <f>CONVIVIALES!F3</f>
        <v>GOLF LA ROCHELLE SUD</v>
      </c>
      <c r="B5" s="88">
        <f t="shared" si="1"/>
        <v>0</v>
      </c>
      <c r="C5" s="84"/>
      <c r="D5" s="84"/>
      <c r="E5" s="82"/>
      <c r="F5" s="84"/>
      <c r="G5" s="89">
        <f>SUM(H5:I5)</f>
        <v>0</v>
      </c>
      <c r="H5" s="82"/>
      <c r="I5" s="82"/>
      <c r="J5" s="93" t="str">
        <f t="shared" si="2"/>
        <v/>
      </c>
      <c r="K5" s="91" t="str">
        <f t="shared" si="3"/>
        <v/>
      </c>
      <c r="L5" s="92">
        <f t="shared" si="4"/>
        <v>0</v>
      </c>
    </row>
    <row r="6" spans="1:12" ht="18.399999999999999" customHeight="1" thickBot="1" x14ac:dyDescent="0.3">
      <c r="A6" s="124" t="str">
        <f>CONVIVIALES!G3</f>
        <v>GOLF DU CHATEAU DE LA VALLADE</v>
      </c>
      <c r="B6" s="88">
        <f t="shared" si="1"/>
        <v>0</v>
      </c>
      <c r="C6" s="84"/>
      <c r="D6" s="84"/>
      <c r="E6" s="82"/>
      <c r="F6" s="84"/>
      <c r="G6" s="89">
        <f>SUM(H6:I6)</f>
        <v>0</v>
      </c>
      <c r="H6" s="82"/>
      <c r="I6" s="82"/>
      <c r="J6" s="93" t="str">
        <f t="shared" si="2"/>
        <v/>
      </c>
      <c r="K6" s="91" t="str">
        <f t="shared" si="3"/>
        <v/>
      </c>
      <c r="L6" s="92">
        <f t="shared" si="4"/>
        <v>0</v>
      </c>
    </row>
    <row r="7" spans="1:12" ht="18.399999999999999" customHeight="1" thickBot="1" x14ac:dyDescent="0.3">
      <c r="A7" s="124" t="str">
        <f>CONVIVIALES!H3</f>
        <v>ANGOULEME GOLF L'HIRONDELLE</v>
      </c>
      <c r="B7" s="88">
        <f t="shared" si="1"/>
        <v>0</v>
      </c>
      <c r="C7" s="84"/>
      <c r="D7" s="84"/>
      <c r="E7" s="82"/>
      <c r="F7" s="84"/>
      <c r="G7" s="89">
        <f t="shared" ref="G7:G8" si="5">SUM(H7:I7)</f>
        <v>0</v>
      </c>
      <c r="H7" s="82"/>
      <c r="I7" s="82"/>
      <c r="J7" s="93" t="str">
        <f t="shared" si="2"/>
        <v/>
      </c>
      <c r="K7" s="91" t="str">
        <f t="shared" si="3"/>
        <v/>
      </c>
      <c r="L7" s="92">
        <f t="shared" si="4"/>
        <v>0</v>
      </c>
    </row>
    <row r="8" spans="1:12" ht="18.399999999999999" customHeight="1" thickBot="1" x14ac:dyDescent="0.3">
      <c r="A8" s="124" t="str">
        <f>CONVIVIALES!I3</f>
        <v>GOLF DE BRESSUIRE</v>
      </c>
      <c r="B8" s="88">
        <f t="shared" si="1"/>
        <v>0</v>
      </c>
      <c r="C8" s="84"/>
      <c r="D8" s="84"/>
      <c r="E8" s="84"/>
      <c r="F8" s="84"/>
      <c r="G8" s="89">
        <f t="shared" si="5"/>
        <v>0</v>
      </c>
      <c r="H8" s="84"/>
      <c r="I8" s="84"/>
      <c r="J8" s="93" t="str">
        <f t="shared" si="2"/>
        <v/>
      </c>
      <c r="K8" s="91" t="str">
        <f t="shared" si="3"/>
        <v/>
      </c>
      <c r="L8" s="92">
        <f t="shared" si="4"/>
        <v>0</v>
      </c>
    </row>
    <row r="9" spans="1:12" ht="18.399999999999999" customHeight="1" thickBot="1" x14ac:dyDescent="0.3">
      <c r="A9" s="124" t="str">
        <f>CONVIVIALES!J3</f>
        <v>GOLF DE LOUDUN-FONTEVRAUD</v>
      </c>
      <c r="B9" s="88">
        <f t="shared" si="1"/>
        <v>0</v>
      </c>
      <c r="C9" s="84"/>
      <c r="D9" s="84"/>
      <c r="E9" s="82"/>
      <c r="F9" s="84"/>
      <c r="G9" s="89">
        <f>SUM(H9:I9)</f>
        <v>0</v>
      </c>
      <c r="H9" s="82"/>
      <c r="I9" s="82"/>
      <c r="J9" s="93" t="str">
        <f t="shared" si="2"/>
        <v/>
      </c>
      <c r="K9" s="91" t="str">
        <f t="shared" si="3"/>
        <v/>
      </c>
      <c r="L9" s="92">
        <f t="shared" si="4"/>
        <v>0</v>
      </c>
    </row>
    <row r="10" spans="1:12" ht="18.399999999999999" customHeight="1" thickBot="1" x14ac:dyDescent="0.3">
      <c r="A10" s="124" t="str">
        <f>CONVIVIALES!K3</f>
        <v>GOLF DE SAUMUR</v>
      </c>
      <c r="B10" s="88">
        <f t="shared" si="1"/>
        <v>0</v>
      </c>
      <c r="C10" s="84"/>
      <c r="D10" s="84"/>
      <c r="E10" s="82"/>
      <c r="F10" s="84"/>
      <c r="G10" s="89">
        <f>SUM(H10:I10)</f>
        <v>0</v>
      </c>
      <c r="H10" s="82"/>
      <c r="I10" s="82"/>
      <c r="J10" s="93" t="str">
        <f t="shared" si="2"/>
        <v/>
      </c>
      <c r="K10" s="91" t="str">
        <f t="shared" si="3"/>
        <v/>
      </c>
      <c r="L10" s="92">
        <f t="shared" si="4"/>
        <v>0</v>
      </c>
    </row>
    <row r="11" spans="1:12" ht="18.399999999999999" customHeight="1" thickBot="1" x14ac:dyDescent="0.3">
      <c r="A11" s="124" t="str">
        <f>CONVIVIALES!L3</f>
        <v>GOLF DE MIGNALOUX</v>
      </c>
      <c r="B11" s="88">
        <f t="shared" si="1"/>
        <v>0</v>
      </c>
      <c r="C11" s="84"/>
      <c r="D11" s="84"/>
      <c r="E11" s="82"/>
      <c r="F11" s="84"/>
      <c r="G11" s="89">
        <f t="shared" ref="G11:G28" si="6">SUM(H11:I11)</f>
        <v>0</v>
      </c>
      <c r="H11" s="82"/>
      <c r="I11" s="82"/>
      <c r="J11" s="93" t="str">
        <f t="shared" si="2"/>
        <v/>
      </c>
      <c r="K11" s="91" t="str">
        <f t="shared" si="3"/>
        <v/>
      </c>
      <c r="L11" s="92">
        <f t="shared" si="4"/>
        <v>0</v>
      </c>
    </row>
    <row r="12" spans="1:12" ht="18.399999999999999" customHeight="1" thickBot="1" x14ac:dyDescent="0.3">
      <c r="A12" s="124" t="str">
        <f>CONVIVIALES!M3</f>
        <v>GOLF CLUB DE MONTENDRE</v>
      </c>
      <c r="B12" s="88">
        <f t="shared" si="1"/>
        <v>0</v>
      </c>
      <c r="C12" s="84"/>
      <c r="D12" s="84"/>
      <c r="E12" s="82"/>
      <c r="F12" s="84"/>
      <c r="G12" s="89">
        <f t="shared" si="6"/>
        <v>0</v>
      </c>
      <c r="H12" s="82"/>
      <c r="I12" s="82"/>
      <c r="J12" s="93" t="str">
        <f t="shared" si="2"/>
        <v/>
      </c>
      <c r="K12" s="91" t="str">
        <f t="shared" si="3"/>
        <v/>
      </c>
      <c r="L12" s="92">
        <f t="shared" si="4"/>
        <v>0</v>
      </c>
    </row>
    <row r="13" spans="1:12" ht="18.399999999999999" customHeight="1" thickBot="1" x14ac:dyDescent="0.3">
      <c r="A13" s="124" t="str">
        <f>CONVIVIALES!N3</f>
        <v>GOLF BLUEGREEN MAZIERES EN GATINE</v>
      </c>
      <c r="B13" s="88">
        <f t="shared" si="1"/>
        <v>0</v>
      </c>
      <c r="C13" s="84"/>
      <c r="D13" s="84"/>
      <c r="E13" s="82"/>
      <c r="F13" s="84"/>
      <c r="G13" s="89">
        <f t="shared" si="6"/>
        <v>0</v>
      </c>
      <c r="H13" s="82"/>
      <c r="I13" s="82"/>
      <c r="J13" s="93" t="str">
        <f t="shared" si="2"/>
        <v/>
      </c>
      <c r="K13" s="91" t="str">
        <f t="shared" si="3"/>
        <v/>
      </c>
      <c r="L13" s="92">
        <f t="shared" si="4"/>
        <v>0</v>
      </c>
    </row>
    <row r="14" spans="1:12" ht="18" customHeight="1" thickBot="1" x14ac:dyDescent="0.3">
      <c r="A14" s="124" t="str">
        <f>CONVIVIALES!O3</f>
        <v>GOLF DU COGNAC</v>
      </c>
      <c r="B14" s="88">
        <f t="shared" si="1"/>
        <v>0</v>
      </c>
      <c r="C14" s="84"/>
      <c r="D14" s="84"/>
      <c r="E14" s="82"/>
      <c r="F14" s="84"/>
      <c r="G14" s="89">
        <f t="shared" si="6"/>
        <v>0</v>
      </c>
      <c r="H14" s="82"/>
      <c r="I14" s="82"/>
      <c r="J14" s="93" t="str">
        <f t="shared" si="2"/>
        <v/>
      </c>
      <c r="K14" s="91" t="str">
        <f t="shared" si="3"/>
        <v/>
      </c>
      <c r="L14" s="92">
        <f t="shared" si="4"/>
        <v>0</v>
      </c>
    </row>
    <row r="15" spans="1:12" ht="18.399999999999999" customHeight="1" thickBot="1" x14ac:dyDescent="0.3">
      <c r="A15" s="124" t="str">
        <f>CONVIVIALES!P3</f>
        <v>GOLF BLUEGREEN NIORT ROMAGNE</v>
      </c>
      <c r="B15" s="88">
        <f t="shared" si="1"/>
        <v>0</v>
      </c>
      <c r="C15" s="84"/>
      <c r="D15" s="84"/>
      <c r="E15" s="82"/>
      <c r="F15" s="84"/>
      <c r="G15" s="89">
        <f t="shared" si="6"/>
        <v>0</v>
      </c>
      <c r="H15" s="82"/>
      <c r="I15" s="82"/>
      <c r="J15" s="93" t="str">
        <f t="shared" si="2"/>
        <v/>
      </c>
      <c r="K15" s="91" t="str">
        <f t="shared" si="3"/>
        <v/>
      </c>
      <c r="L15" s="92">
        <f t="shared" si="4"/>
        <v>0</v>
      </c>
    </row>
    <row r="16" spans="1:12" ht="18.399999999999999" customHeight="1" thickBot="1" x14ac:dyDescent="0.3">
      <c r="A16" s="124" t="str">
        <f>CONVIVIALES!Q3</f>
        <v>GOLF DOMAINE DES FORGES</v>
      </c>
      <c r="B16" s="88">
        <f t="shared" si="1"/>
        <v>0</v>
      </c>
      <c r="C16" s="84"/>
      <c r="D16" s="84"/>
      <c r="E16" s="82"/>
      <c r="F16" s="84"/>
      <c r="G16" s="89">
        <f t="shared" si="6"/>
        <v>0</v>
      </c>
      <c r="H16" s="82"/>
      <c r="I16" s="82"/>
      <c r="J16" s="93" t="str">
        <f t="shared" si="2"/>
        <v/>
      </c>
      <c r="K16" s="91" t="str">
        <f t="shared" si="3"/>
        <v/>
      </c>
      <c r="L16" s="92">
        <f t="shared" si="4"/>
        <v>0</v>
      </c>
    </row>
    <row r="17" spans="1:12" ht="18.399999999999999" customHeight="1" thickBot="1" x14ac:dyDescent="0.3">
      <c r="A17" s="124" t="str">
        <f>CONVIVIALES!R3</f>
        <v>GOLF CLUB DE MORTEMART</v>
      </c>
      <c r="B17" s="88">
        <f t="shared" si="1"/>
        <v>0</v>
      </c>
      <c r="C17" s="84"/>
      <c r="D17" s="84"/>
      <c r="E17" s="82"/>
      <c r="F17" s="84"/>
      <c r="G17" s="89">
        <f t="shared" si="6"/>
        <v>0</v>
      </c>
      <c r="H17" s="82"/>
      <c r="I17" s="82"/>
      <c r="J17" s="93" t="str">
        <f t="shared" ref="J17" si="7">IF(L17=0,"",B17/L17)</f>
        <v/>
      </c>
      <c r="K17" s="91" t="str">
        <f t="shared" ref="K17" si="8">IF(L17=0,"",G17/L17)</f>
        <v/>
      </c>
      <c r="L17" s="92">
        <f t="shared" si="4"/>
        <v>0</v>
      </c>
    </row>
    <row r="18" spans="1:12" ht="18.399999999999999" customHeight="1" thickBot="1" x14ac:dyDescent="0.3">
      <c r="A18" s="124" t="str">
        <f>CONVIVIALES!S3</f>
        <v>GOLF LA ROCHE POSAY</v>
      </c>
      <c r="B18" s="88">
        <f t="shared" si="1"/>
        <v>0</v>
      </c>
      <c r="C18" s="84"/>
      <c r="D18" s="84"/>
      <c r="E18" s="82"/>
      <c r="F18" s="84"/>
      <c r="G18" s="89">
        <f t="shared" si="6"/>
        <v>0</v>
      </c>
      <c r="H18" s="82"/>
      <c r="I18" s="82"/>
      <c r="J18" s="93" t="str">
        <f t="shared" si="2"/>
        <v/>
      </c>
      <c r="K18" s="91" t="str">
        <f t="shared" si="3"/>
        <v/>
      </c>
      <c r="L18" s="92">
        <f t="shared" si="4"/>
        <v>0</v>
      </c>
    </row>
    <row r="19" spans="1:12" ht="18.399999999999999" customHeight="1" thickBot="1" x14ac:dyDescent="0.3">
      <c r="A19" s="124" t="str">
        <f>CONVIVIALES!T3</f>
        <v>GOLF DE SAINTES</v>
      </c>
      <c r="B19" s="88">
        <f t="shared" si="1"/>
        <v>0</v>
      </c>
      <c r="C19" s="84"/>
      <c r="D19" s="84"/>
      <c r="E19" s="82"/>
      <c r="F19" s="84"/>
      <c r="G19" s="89">
        <f t="shared" si="6"/>
        <v>0</v>
      </c>
      <c r="H19" s="82"/>
      <c r="I19" s="82"/>
      <c r="J19" s="90" t="str">
        <f t="shared" si="2"/>
        <v/>
      </c>
      <c r="K19" s="91" t="str">
        <f t="shared" si="3"/>
        <v/>
      </c>
      <c r="L19" s="92">
        <f t="shared" si="4"/>
        <v>0</v>
      </c>
    </row>
    <row r="20" spans="1:12" ht="18.399999999999999" customHeight="1" thickBot="1" x14ac:dyDescent="0.3">
      <c r="A20" s="124" t="str">
        <f>CONVIVIALES!U3</f>
        <v>GOLF DU HAUT-POITOU</v>
      </c>
      <c r="B20" s="88">
        <f t="shared" si="1"/>
        <v>0</v>
      </c>
      <c r="C20" s="84"/>
      <c r="D20" s="84"/>
      <c r="E20" s="82"/>
      <c r="F20" s="84"/>
      <c r="G20" s="89">
        <f t="shared" si="6"/>
        <v>0</v>
      </c>
      <c r="H20" s="82"/>
      <c r="I20" s="82"/>
      <c r="J20" s="90" t="str">
        <f t="shared" si="2"/>
        <v/>
      </c>
      <c r="K20" s="91" t="str">
        <f t="shared" si="3"/>
        <v/>
      </c>
      <c r="L20" s="92">
        <f t="shared" si="4"/>
        <v>0</v>
      </c>
    </row>
    <row r="21" spans="1:12" ht="18.75" customHeight="1" thickBot="1" x14ac:dyDescent="0.3">
      <c r="A21" s="124" t="str">
        <f>CONVIVIALES!V3</f>
        <v>GOLF DE LA PORCELAINE</v>
      </c>
      <c r="B21" s="88">
        <f t="shared" si="1"/>
        <v>0</v>
      </c>
      <c r="C21" s="84"/>
      <c r="D21" s="84"/>
      <c r="E21" s="82"/>
      <c r="F21" s="84"/>
      <c r="G21" s="89">
        <f t="shared" si="6"/>
        <v>0</v>
      </c>
      <c r="H21" s="82"/>
      <c r="I21" s="82"/>
      <c r="J21" s="90" t="str">
        <f t="shared" si="2"/>
        <v/>
      </c>
      <c r="K21" s="91" t="str">
        <f t="shared" si="3"/>
        <v/>
      </c>
      <c r="L21" s="92">
        <f t="shared" si="4"/>
        <v>0</v>
      </c>
    </row>
    <row r="22" spans="1:12" ht="18.75" customHeight="1" thickBot="1" x14ac:dyDescent="0.3">
      <c r="A22" s="124" t="str">
        <f>CONVIVIALES!W3</f>
        <v>GOLF DE MIGNALOUX 2</v>
      </c>
      <c r="B22" s="88">
        <f t="shared" si="1"/>
        <v>0</v>
      </c>
      <c r="C22" s="84"/>
      <c r="D22" s="84"/>
      <c r="E22" s="82"/>
      <c r="F22" s="82"/>
      <c r="G22" s="89">
        <f t="shared" si="6"/>
        <v>0</v>
      </c>
      <c r="H22" s="94"/>
      <c r="I22" s="94"/>
      <c r="J22" s="90" t="str">
        <f t="shared" si="2"/>
        <v/>
      </c>
      <c r="K22" s="91" t="str">
        <f t="shared" si="3"/>
        <v/>
      </c>
      <c r="L22" s="92">
        <f t="shared" si="4"/>
        <v>0</v>
      </c>
    </row>
    <row r="23" spans="1:12" ht="18.75" customHeight="1" thickBot="1" x14ac:dyDescent="0.3">
      <c r="A23" s="124" t="str">
        <f>CONVIVIALES!X3</f>
        <v>GOLF BLUEGREEN MAZIERES EN GATINE 2</v>
      </c>
      <c r="B23" s="88">
        <f t="shared" si="1"/>
        <v>0</v>
      </c>
      <c r="C23" s="84"/>
      <c r="D23" s="84"/>
      <c r="E23" s="82"/>
      <c r="F23" s="82"/>
      <c r="G23" s="89">
        <f t="shared" si="6"/>
        <v>0</v>
      </c>
      <c r="H23" s="94"/>
      <c r="I23" s="94"/>
      <c r="J23" s="90" t="str">
        <f t="shared" si="2"/>
        <v/>
      </c>
      <c r="K23" s="91" t="str">
        <f t="shared" si="3"/>
        <v/>
      </c>
      <c r="L23" s="92">
        <f t="shared" si="4"/>
        <v>0</v>
      </c>
    </row>
    <row r="24" spans="1:12" ht="18.75" customHeight="1" thickBot="1" x14ac:dyDescent="0.3">
      <c r="A24" s="124" t="str">
        <f>CONVIVIALES!Y3</f>
        <v>GOLF INTERNATIONAL DE LA PREZE</v>
      </c>
      <c r="B24" s="88">
        <f t="shared" ref="B24:B27" si="9">SUM(C24:F24)</f>
        <v>0</v>
      </c>
      <c r="C24" s="84"/>
      <c r="D24" s="84"/>
      <c r="E24" s="82"/>
      <c r="F24" s="82"/>
      <c r="G24" s="89">
        <f t="shared" ref="G24:G27" si="10">SUM(H24:I24)</f>
        <v>0</v>
      </c>
      <c r="H24" s="94"/>
      <c r="I24" s="94"/>
      <c r="J24" s="90" t="str">
        <f t="shared" ref="J24" si="11">IF(L24=0,"",B24/L24)</f>
        <v/>
      </c>
      <c r="K24" s="91" t="str">
        <f t="shared" ref="K24" si="12">IF(L24=0,"",G24/L24)</f>
        <v/>
      </c>
      <c r="L24" s="92">
        <f t="shared" ref="L24:L27" si="13">B24+G24</f>
        <v>0</v>
      </c>
    </row>
    <row r="25" spans="1:12" ht="18.75" customHeight="1" thickBot="1" x14ac:dyDescent="0.3">
      <c r="A25" s="124" t="str">
        <f>CONVIVIALES!Z3</f>
        <v>GOLF DE LA PREE - LA ROCHELLE</v>
      </c>
      <c r="B25" s="88">
        <f t="shared" si="9"/>
        <v>0</v>
      </c>
      <c r="C25" s="84"/>
      <c r="D25" s="84"/>
      <c r="E25" s="94"/>
      <c r="F25" s="94"/>
      <c r="G25" s="89">
        <f t="shared" si="10"/>
        <v>0</v>
      </c>
      <c r="H25" s="94"/>
      <c r="I25" s="94"/>
      <c r="J25" s="90" t="str">
        <f t="shared" ref="J25:J27" si="14">IF(L25=0,"",B25/L25)</f>
        <v/>
      </c>
      <c r="K25" s="91" t="str">
        <f t="shared" ref="K25:K27" si="15">IF(L25=0,"",G25/L25)</f>
        <v/>
      </c>
      <c r="L25" s="92">
        <f t="shared" si="13"/>
        <v>0</v>
      </c>
    </row>
    <row r="26" spans="1:12" ht="18.75" customHeight="1" thickBot="1" x14ac:dyDescent="0.3">
      <c r="A26" s="124" t="str">
        <f>CONVIVIALES!AA3</f>
        <v>GOLF LA ROCHELLE SUD (OTUS)</v>
      </c>
      <c r="B26" s="88">
        <f t="shared" si="9"/>
        <v>0</v>
      </c>
      <c r="C26" s="84"/>
      <c r="D26" s="84"/>
      <c r="E26" s="94"/>
      <c r="F26" s="94"/>
      <c r="G26" s="89">
        <f t="shared" si="10"/>
        <v>0</v>
      </c>
      <c r="H26" s="94"/>
      <c r="I26" s="94"/>
      <c r="J26" s="90" t="str">
        <f t="shared" si="14"/>
        <v/>
      </c>
      <c r="K26" s="91" t="str">
        <f t="shared" si="15"/>
        <v/>
      </c>
      <c r="L26" s="92">
        <f t="shared" si="13"/>
        <v>0</v>
      </c>
    </row>
    <row r="27" spans="1:12" ht="18.75" hidden="1" customHeight="1" thickBot="1" x14ac:dyDescent="0.3">
      <c r="A27" s="124">
        <f>CONVIVIALES!AB3</f>
        <v>0</v>
      </c>
      <c r="B27" s="88">
        <f t="shared" si="9"/>
        <v>0</v>
      </c>
      <c r="C27" s="180"/>
      <c r="D27" s="180"/>
      <c r="E27" s="94"/>
      <c r="F27" s="94"/>
      <c r="G27" s="181">
        <f t="shared" si="10"/>
        <v>0</v>
      </c>
      <c r="H27" s="94"/>
      <c r="I27" s="94"/>
      <c r="J27" s="90" t="str">
        <f t="shared" si="14"/>
        <v/>
      </c>
      <c r="K27" s="91" t="str">
        <f t="shared" si="15"/>
        <v/>
      </c>
      <c r="L27" s="182">
        <f t="shared" si="13"/>
        <v>0</v>
      </c>
    </row>
    <row r="28" spans="1:12" s="6" customFormat="1" ht="18.75" hidden="1" customHeight="1" thickBot="1" x14ac:dyDescent="0.25">
      <c r="A28" s="124">
        <f>CONVIVIALES!AC3</f>
        <v>0</v>
      </c>
      <c r="B28" s="95">
        <f t="shared" si="1"/>
        <v>0</v>
      </c>
      <c r="C28" s="86"/>
      <c r="D28" s="86"/>
      <c r="E28" s="86"/>
      <c r="F28" s="86"/>
      <c r="G28" s="96">
        <f t="shared" si="6"/>
        <v>0</v>
      </c>
      <c r="H28" s="86"/>
      <c r="I28" s="86"/>
      <c r="J28" s="97" t="str">
        <f t="shared" si="2"/>
        <v/>
      </c>
      <c r="K28" s="98" t="str">
        <f t="shared" si="3"/>
        <v/>
      </c>
      <c r="L28" s="99">
        <f t="shared" si="4"/>
        <v>0</v>
      </c>
    </row>
    <row r="29" spans="1:12" ht="18.75" customHeight="1" thickBot="1" x14ac:dyDescent="0.35">
      <c r="A29" s="11" t="s">
        <v>18</v>
      </c>
      <c r="B29" s="100">
        <f>IF($L3=0,"",B3/$L3*100)</f>
        <v>72.61904761904762</v>
      </c>
      <c r="C29" s="101">
        <f t="shared" ref="C29:G29" si="16">IF($L3=0,"",C3/$L3*100)</f>
        <v>19.642857142857142</v>
      </c>
      <c r="D29" s="101">
        <f t="shared" si="16"/>
        <v>20.833333333333336</v>
      </c>
      <c r="E29" s="101">
        <f t="shared" si="16"/>
        <v>32.142857142857146</v>
      </c>
      <c r="F29" s="101">
        <f t="shared" si="16"/>
        <v>0</v>
      </c>
      <c r="G29" s="102">
        <f t="shared" si="16"/>
        <v>27.380952380952383</v>
      </c>
      <c r="H29" s="101">
        <f t="shared" ref="H29:I29" si="17">IF($L3=0,"",H3/$L3*100)</f>
        <v>8.3333333333333321</v>
      </c>
      <c r="I29" s="101">
        <f t="shared" si="17"/>
        <v>19.047619047619047</v>
      </c>
      <c r="J29" s="32"/>
      <c r="K29" s="123"/>
      <c r="L29"/>
    </row>
    <row r="33" spans="1:15" x14ac:dyDescent="0.25">
      <c r="M33" s="7"/>
      <c r="N33" s="7"/>
      <c r="O33" s="7"/>
    </row>
    <row r="34" spans="1:15" ht="107.45" customHeight="1" x14ac:dyDescent="0.25">
      <c r="L34" s="7"/>
    </row>
    <row r="35" spans="1:15" s="10" customFormat="1" ht="31.15" customHeight="1" x14ac:dyDescent="0.25">
      <c r="A35" s="3"/>
      <c r="B35"/>
      <c r="C35"/>
      <c r="D35"/>
      <c r="E35"/>
      <c r="F35"/>
      <c r="G35"/>
      <c r="H35"/>
      <c r="I35"/>
      <c r="J35"/>
      <c r="L35" s="31"/>
    </row>
    <row r="36" spans="1:15" s="10" customFormat="1" ht="31.15" customHeight="1" x14ac:dyDescent="0.25">
      <c r="A36" s="3"/>
      <c r="B36"/>
      <c r="C36"/>
      <c r="D36"/>
      <c r="E36"/>
      <c r="F36"/>
      <c r="G36"/>
      <c r="H36"/>
      <c r="I36"/>
      <c r="J36"/>
      <c r="L36" s="31"/>
    </row>
    <row r="37" spans="1:15" x14ac:dyDescent="0.25">
      <c r="L37" s="7"/>
    </row>
    <row r="38" spans="1:15" x14ac:dyDescent="0.25">
      <c r="L38" s="7"/>
      <c r="M38" s="7"/>
      <c r="N38" s="7"/>
      <c r="O38" s="7"/>
    </row>
    <row r="39" spans="1:15" x14ac:dyDescent="0.25">
      <c r="L39" s="7"/>
      <c r="M39" s="7"/>
      <c r="N39" s="7"/>
      <c r="O39" s="7"/>
    </row>
    <row r="40" spans="1:15" x14ac:dyDescent="0.25">
      <c r="L40" s="7"/>
      <c r="M40" s="7"/>
      <c r="N40" s="7"/>
      <c r="O40" s="7"/>
    </row>
    <row r="41" spans="1:15" x14ac:dyDescent="0.25">
      <c r="L41" s="7"/>
      <c r="M41" s="7"/>
      <c r="N41" s="7"/>
      <c r="O41" s="7"/>
    </row>
    <row r="42" spans="1:15" x14ac:dyDescent="0.25">
      <c r="L42" s="7"/>
      <c r="M42" s="7"/>
      <c r="N42" s="7"/>
      <c r="O42" s="7"/>
    </row>
    <row r="43" spans="1:15" x14ac:dyDescent="0.25">
      <c r="L43" s="7"/>
      <c r="M43" s="7"/>
      <c r="N43" s="7"/>
      <c r="O43" s="7"/>
    </row>
    <row r="44" spans="1:15" x14ac:dyDescent="0.25">
      <c r="L44" s="7"/>
      <c r="M44" s="7"/>
      <c r="N44" s="7"/>
      <c r="O44" s="7"/>
    </row>
    <row r="45" spans="1:15" x14ac:dyDescent="0.25">
      <c r="L45" s="7"/>
      <c r="M45" s="7"/>
      <c r="N45" s="7"/>
      <c r="O45" s="7"/>
    </row>
    <row r="46" spans="1:15" x14ac:dyDescent="0.25">
      <c r="L46" s="7"/>
      <c r="M46" s="7"/>
      <c r="N46" s="7"/>
      <c r="O46" s="7"/>
    </row>
    <row r="47" spans="1:15" x14ac:dyDescent="0.25">
      <c r="L47" s="7"/>
      <c r="M47" s="7"/>
      <c r="N47" s="7"/>
      <c r="O47" s="7"/>
    </row>
    <row r="48" spans="1:15" x14ac:dyDescent="0.25">
      <c r="L48" s="7"/>
      <c r="M48" s="7"/>
      <c r="N48" s="7"/>
      <c r="O48" s="7"/>
    </row>
    <row r="49" spans="12:15" x14ac:dyDescent="0.25">
      <c r="L49" s="7"/>
      <c r="M49" s="7"/>
      <c r="N49" s="7"/>
      <c r="O49" s="7"/>
    </row>
    <row r="50" spans="12:15" x14ac:dyDescent="0.25">
      <c r="L50" s="7"/>
      <c r="M50" s="7"/>
      <c r="N50" s="7"/>
      <c r="O50" s="7"/>
    </row>
    <row r="51" spans="12:15" x14ac:dyDescent="0.25">
      <c r="L51" s="7"/>
      <c r="M51" s="7"/>
      <c r="N51" s="7"/>
      <c r="O51" s="7"/>
    </row>
    <row r="52" spans="12:15" x14ac:dyDescent="0.25">
      <c r="L52" s="7"/>
      <c r="M52" s="7"/>
      <c r="N52" s="7"/>
      <c r="O52" s="7"/>
    </row>
    <row r="53" spans="12:15" x14ac:dyDescent="0.25">
      <c r="L53" s="7"/>
      <c r="M53" s="7"/>
      <c r="N53" s="7"/>
      <c r="O53" s="7"/>
    </row>
    <row r="54" spans="12:15" x14ac:dyDescent="0.25">
      <c r="L54" s="7"/>
      <c r="M54" s="7"/>
      <c r="N54" s="7"/>
      <c r="O54" s="7"/>
    </row>
    <row r="55" spans="12:15" x14ac:dyDescent="0.25">
      <c r="L55" s="7"/>
      <c r="M55" s="7"/>
      <c r="N55" s="7"/>
      <c r="O55" s="7"/>
    </row>
    <row r="56" spans="12:15" x14ac:dyDescent="0.25">
      <c r="L56" s="7"/>
      <c r="M56" s="7"/>
      <c r="N56" s="7"/>
      <c r="O56" s="7"/>
    </row>
    <row r="57" spans="12:15" x14ac:dyDescent="0.25">
      <c r="L57" s="7"/>
      <c r="M57" s="7"/>
      <c r="N57" s="7"/>
      <c r="O57" s="7"/>
    </row>
    <row r="58" spans="12:15" x14ac:dyDescent="0.25">
      <c r="L58" s="7"/>
      <c r="M58" s="7"/>
      <c r="N58" s="7"/>
      <c r="O58" s="7"/>
    </row>
    <row r="59" spans="12:15" x14ac:dyDescent="0.25">
      <c r="L59" s="7"/>
      <c r="M59" s="7"/>
      <c r="N59" s="7"/>
      <c r="O59" s="7"/>
    </row>
    <row r="60" spans="12:15" x14ac:dyDescent="0.25">
      <c r="L60" s="7"/>
      <c r="M60" s="7"/>
      <c r="N60" s="7"/>
      <c r="O60" s="7"/>
    </row>
    <row r="61" spans="12:15" x14ac:dyDescent="0.25">
      <c r="L61" s="7"/>
      <c r="M61" s="7"/>
      <c r="N61" s="7"/>
      <c r="O61" s="7"/>
    </row>
    <row r="62" spans="12:15" x14ac:dyDescent="0.25">
      <c r="L62" s="7"/>
      <c r="M62" s="7"/>
      <c r="N62" s="7"/>
      <c r="O62" s="7"/>
    </row>
    <row r="63" spans="12:15" x14ac:dyDescent="0.25">
      <c r="L63" s="7"/>
      <c r="M63" s="7"/>
      <c r="N63" s="7"/>
      <c r="O63" s="7"/>
    </row>
    <row r="64" spans="12:15" x14ac:dyDescent="0.25">
      <c r="L64" s="7"/>
      <c r="M64" s="7"/>
      <c r="N64" s="7"/>
      <c r="O64" s="7"/>
    </row>
    <row r="65" spans="12:15" x14ac:dyDescent="0.25">
      <c r="L65" s="7"/>
      <c r="M65" s="7"/>
      <c r="N65" s="7"/>
      <c r="O65" s="7"/>
    </row>
    <row r="66" spans="12:15" x14ac:dyDescent="0.25">
      <c r="L66" s="7"/>
      <c r="M66" s="7"/>
      <c r="N66" s="7"/>
      <c r="O66" s="7"/>
    </row>
    <row r="67" spans="12:15" x14ac:dyDescent="0.25">
      <c r="L67" s="7"/>
      <c r="M67" s="7"/>
      <c r="N67" s="7"/>
      <c r="O67" s="7"/>
    </row>
    <row r="68" spans="12:15" x14ac:dyDescent="0.25">
      <c r="L68" s="7"/>
      <c r="M68" s="7"/>
      <c r="N68" s="7"/>
      <c r="O68" s="7"/>
    </row>
    <row r="69" spans="12:15" x14ac:dyDescent="0.25">
      <c r="L69" s="7"/>
      <c r="M69" s="7"/>
      <c r="N69" s="7"/>
      <c r="O69" s="7"/>
    </row>
    <row r="70" spans="12:15" x14ac:dyDescent="0.25">
      <c r="L70" s="7"/>
      <c r="M70" s="7"/>
      <c r="N70" s="7"/>
      <c r="O70" s="7"/>
    </row>
    <row r="71" spans="12:15" x14ac:dyDescent="0.25">
      <c r="L71" s="7"/>
      <c r="M71" s="7"/>
      <c r="N71" s="7"/>
      <c r="O71" s="7"/>
    </row>
    <row r="72" spans="12:15" x14ac:dyDescent="0.25">
      <c r="L72" s="7"/>
      <c r="M72" s="7"/>
      <c r="N72" s="7"/>
      <c r="O72" s="7"/>
    </row>
    <row r="73" spans="12:15" x14ac:dyDescent="0.25">
      <c r="L73" s="7"/>
      <c r="M73" s="7"/>
      <c r="N73" s="7"/>
      <c r="O73" s="7"/>
    </row>
    <row r="74" spans="12:15" x14ac:dyDescent="0.25">
      <c r="L74" s="7"/>
      <c r="M74" s="7"/>
      <c r="N74" s="7"/>
      <c r="O74" s="7"/>
    </row>
    <row r="75" spans="12:15" x14ac:dyDescent="0.25">
      <c r="L75" s="7"/>
      <c r="M75" s="7"/>
      <c r="N75" s="7"/>
      <c r="O75" s="7"/>
    </row>
    <row r="76" spans="12:15" x14ac:dyDescent="0.25">
      <c r="L76" s="7"/>
      <c r="M76" s="7"/>
      <c r="N76" s="7"/>
      <c r="O76" s="7"/>
    </row>
    <row r="77" spans="12:15" x14ac:dyDescent="0.25">
      <c r="L77" s="7"/>
      <c r="M77" s="7"/>
      <c r="N77" s="7"/>
      <c r="O77" s="7"/>
    </row>
    <row r="78" spans="12:15" x14ac:dyDescent="0.25">
      <c r="L78" s="7"/>
      <c r="M78" s="7"/>
      <c r="N78" s="7"/>
      <c r="O78" s="7"/>
    </row>
    <row r="79" spans="12:15" x14ac:dyDescent="0.25">
      <c r="L79" s="7"/>
      <c r="M79" s="7"/>
      <c r="N79" s="7"/>
      <c r="O79" s="7"/>
    </row>
    <row r="80" spans="12:15" x14ac:dyDescent="0.25">
      <c r="L80" s="7"/>
      <c r="M80" s="7"/>
      <c r="N80" s="7"/>
      <c r="O80" s="7"/>
    </row>
    <row r="81" spans="12:15" x14ac:dyDescent="0.25">
      <c r="L81" s="7"/>
      <c r="M81" s="7"/>
      <c r="N81" s="7"/>
      <c r="O81" s="7"/>
    </row>
    <row r="82" spans="12:15" x14ac:dyDescent="0.25">
      <c r="L82" s="7"/>
      <c r="M82" s="7"/>
      <c r="N82" s="7"/>
      <c r="O82" s="7"/>
    </row>
    <row r="83" spans="12:15" x14ac:dyDescent="0.25">
      <c r="L83" s="7"/>
      <c r="M83" s="7"/>
      <c r="N83" s="7"/>
      <c r="O83" s="7"/>
    </row>
    <row r="84" spans="12:15" x14ac:dyDescent="0.25">
      <c r="L84" s="7"/>
      <c r="M84" s="7"/>
      <c r="N84" s="7"/>
      <c r="O84" s="7"/>
    </row>
    <row r="85" spans="12:15" x14ac:dyDescent="0.25">
      <c r="L85" s="7"/>
      <c r="M85" s="7"/>
      <c r="N85" s="7"/>
      <c r="O85" s="7"/>
    </row>
    <row r="86" spans="12:15" x14ac:dyDescent="0.25">
      <c r="L86" s="7"/>
      <c r="M86" s="7"/>
      <c r="N86" s="7"/>
      <c r="O86" s="7"/>
    </row>
    <row r="87" spans="12:15" x14ac:dyDescent="0.25">
      <c r="L87" s="7"/>
      <c r="M87" s="7"/>
      <c r="N87" s="7"/>
      <c r="O87" s="7"/>
    </row>
    <row r="88" spans="12:15" x14ac:dyDescent="0.25">
      <c r="L88" s="7"/>
      <c r="M88" s="7"/>
      <c r="N88" s="7"/>
      <c r="O88" s="7"/>
    </row>
    <row r="89" spans="12:15" x14ac:dyDescent="0.25">
      <c r="L89" s="7"/>
      <c r="M89" s="7"/>
      <c r="N89" s="7"/>
      <c r="O89" s="7"/>
    </row>
    <row r="90" spans="12:15" x14ac:dyDescent="0.25">
      <c r="L90" s="7"/>
      <c r="M90" s="7"/>
      <c r="N90" s="7"/>
      <c r="O90" s="7"/>
    </row>
    <row r="91" spans="12:15" x14ac:dyDescent="0.25">
      <c r="L91" s="7"/>
      <c r="M91" s="7"/>
      <c r="N91" s="7"/>
      <c r="O91" s="7"/>
    </row>
    <row r="92" spans="12:15" x14ac:dyDescent="0.25">
      <c r="L92" s="7"/>
      <c r="M92" s="7"/>
      <c r="N92" s="7"/>
      <c r="O92" s="7"/>
    </row>
    <row r="93" spans="12:15" x14ac:dyDescent="0.25">
      <c r="L93" s="7"/>
      <c r="M93" s="7"/>
      <c r="N93" s="7"/>
      <c r="O93" s="7"/>
    </row>
    <row r="94" spans="12:15" x14ac:dyDescent="0.25">
      <c r="L94" s="7"/>
      <c r="M94" s="7"/>
      <c r="N94" s="7"/>
      <c r="O94" s="7"/>
    </row>
    <row r="95" spans="12:15" x14ac:dyDescent="0.25">
      <c r="L95" s="7"/>
      <c r="M95" s="7"/>
      <c r="N95" s="7"/>
      <c r="O95" s="7"/>
    </row>
    <row r="96" spans="12:15" x14ac:dyDescent="0.25">
      <c r="L96" s="7"/>
      <c r="M96" s="7"/>
      <c r="N96" s="7"/>
      <c r="O96" s="7"/>
    </row>
    <row r="97" spans="12:15" x14ac:dyDescent="0.25">
      <c r="L97" s="7"/>
      <c r="M97" s="7"/>
      <c r="N97" s="7"/>
      <c r="O97" s="7"/>
    </row>
    <row r="98" spans="12:15" x14ac:dyDescent="0.25">
      <c r="L98" s="7"/>
      <c r="M98" s="7"/>
      <c r="N98" s="7"/>
      <c r="O98" s="7"/>
    </row>
    <row r="99" spans="12:15" x14ac:dyDescent="0.25">
      <c r="L99" s="7"/>
      <c r="M99" s="7"/>
      <c r="N99" s="7"/>
      <c r="O99" s="7"/>
    </row>
    <row r="100" spans="12:15" x14ac:dyDescent="0.25">
      <c r="L100" s="7"/>
      <c r="M100" s="7"/>
      <c r="N100" s="7"/>
      <c r="O100" s="7"/>
    </row>
    <row r="101" spans="12:15" x14ac:dyDescent="0.25">
      <c r="L101" s="7"/>
      <c r="M101" s="7"/>
      <c r="N101" s="7"/>
      <c r="O101" s="7"/>
    </row>
    <row r="102" spans="12:15" x14ac:dyDescent="0.25">
      <c r="L102" s="7"/>
      <c r="M102" s="7"/>
      <c r="N102" s="7"/>
      <c r="O102" s="7"/>
    </row>
    <row r="103" spans="12:15" x14ac:dyDescent="0.25">
      <c r="L103" s="7"/>
      <c r="M103" s="7"/>
      <c r="N103" s="7"/>
      <c r="O103" s="7"/>
    </row>
    <row r="104" spans="12:15" x14ac:dyDescent="0.25">
      <c r="L104" s="7"/>
      <c r="M104" s="7"/>
      <c r="N104" s="7"/>
      <c r="O104" s="7"/>
    </row>
    <row r="105" spans="12:15" x14ac:dyDescent="0.25">
      <c r="L105" s="7"/>
      <c r="M105" s="7"/>
      <c r="N105" s="7"/>
      <c r="O105" s="7"/>
    </row>
    <row r="106" spans="12:15" x14ac:dyDescent="0.25">
      <c r="L106" s="7"/>
      <c r="M106" s="7"/>
      <c r="N106" s="7"/>
      <c r="O106" s="7"/>
    </row>
    <row r="107" spans="12:15" x14ac:dyDescent="0.25">
      <c r="L107" s="7"/>
      <c r="M107" s="7"/>
      <c r="N107" s="7"/>
      <c r="O107" s="7"/>
    </row>
    <row r="108" spans="12:15" x14ac:dyDescent="0.25">
      <c r="L108" s="7"/>
      <c r="M108" s="7"/>
      <c r="N108" s="7"/>
      <c r="O108" s="7"/>
    </row>
    <row r="109" spans="12:15" x14ac:dyDescent="0.25">
      <c r="L109" s="7"/>
      <c r="M109" s="7"/>
      <c r="N109" s="7"/>
      <c r="O109" s="7"/>
    </row>
    <row r="110" spans="12:15" x14ac:dyDescent="0.25">
      <c r="L110" s="7"/>
      <c r="M110" s="7"/>
      <c r="N110" s="7"/>
      <c r="O110" s="7"/>
    </row>
    <row r="111" spans="12:15" x14ac:dyDescent="0.25">
      <c r="L111" s="7"/>
      <c r="M111" s="7"/>
      <c r="N111" s="7"/>
      <c r="O111" s="7"/>
    </row>
    <row r="112" spans="12:15" x14ac:dyDescent="0.25">
      <c r="L112" s="7"/>
      <c r="M112" s="7"/>
      <c r="N112" s="7"/>
      <c r="O112" s="7"/>
    </row>
    <row r="113" spans="12:15" x14ac:dyDescent="0.25">
      <c r="L113" s="7"/>
      <c r="M113" s="7"/>
      <c r="N113" s="7"/>
      <c r="O113" s="7"/>
    </row>
    <row r="114" spans="12:15" x14ac:dyDescent="0.25">
      <c r="L114" s="7"/>
      <c r="M114" s="7"/>
      <c r="N114" s="7"/>
      <c r="O114" s="7"/>
    </row>
    <row r="115" spans="12:15" x14ac:dyDescent="0.25">
      <c r="L115" s="7"/>
      <c r="M115" s="7"/>
      <c r="N115" s="7"/>
      <c r="O115" s="7"/>
    </row>
    <row r="116" spans="12:15" x14ac:dyDescent="0.25">
      <c r="L116" s="7"/>
      <c r="M116" s="7"/>
      <c r="N116" s="7"/>
      <c r="O116" s="7"/>
    </row>
    <row r="117" spans="12:15" x14ac:dyDescent="0.25">
      <c r="L117" s="7"/>
      <c r="M117" s="7"/>
      <c r="N117" s="7"/>
      <c r="O117" s="7"/>
    </row>
    <row r="118" spans="12:15" x14ac:dyDescent="0.25">
      <c r="L118" s="7"/>
      <c r="M118" s="7"/>
      <c r="N118" s="7"/>
      <c r="O118" s="7"/>
    </row>
    <row r="119" spans="12:15" x14ac:dyDescent="0.25">
      <c r="L119" s="7"/>
      <c r="M119" s="7"/>
      <c r="N119" s="7"/>
      <c r="O119" s="7"/>
    </row>
    <row r="120" spans="12:15" x14ac:dyDescent="0.25">
      <c r="L120" s="7"/>
      <c r="M120" s="7"/>
      <c r="N120" s="7"/>
      <c r="O120" s="7"/>
    </row>
    <row r="121" spans="12:15" x14ac:dyDescent="0.25">
      <c r="L121" s="7"/>
      <c r="M121" s="7"/>
      <c r="N121" s="7"/>
      <c r="O121" s="7"/>
    </row>
    <row r="122" spans="12:15" x14ac:dyDescent="0.25">
      <c r="L122" s="7"/>
      <c r="M122" s="7"/>
      <c r="N122" s="7"/>
      <c r="O122" s="7"/>
    </row>
    <row r="123" spans="12:15" x14ac:dyDescent="0.25">
      <c r="L123" s="7"/>
      <c r="M123" s="7"/>
      <c r="N123" s="7"/>
      <c r="O123" s="7"/>
    </row>
    <row r="124" spans="12:15" x14ac:dyDescent="0.25">
      <c r="L124" s="7"/>
      <c r="M124" s="7"/>
      <c r="N124" s="7"/>
      <c r="O124" s="7"/>
    </row>
    <row r="125" spans="12:15" x14ac:dyDescent="0.25">
      <c r="L125" s="7"/>
      <c r="M125" s="7"/>
      <c r="N125" s="7"/>
      <c r="O125" s="7"/>
    </row>
    <row r="126" spans="12:15" x14ac:dyDescent="0.25">
      <c r="L126" s="7"/>
      <c r="M126" s="7"/>
      <c r="N126" s="7"/>
      <c r="O126" s="7"/>
    </row>
    <row r="127" spans="12:15" x14ac:dyDescent="0.25">
      <c r="L127" s="7"/>
      <c r="M127" s="7"/>
      <c r="N127" s="7"/>
      <c r="O127" s="7"/>
    </row>
    <row r="128" spans="12:15" x14ac:dyDescent="0.25">
      <c r="L128" s="7"/>
      <c r="M128" s="7"/>
      <c r="N128" s="7"/>
      <c r="O128" s="7"/>
    </row>
    <row r="129" spans="12:15" x14ac:dyDescent="0.25">
      <c r="L129" s="7"/>
      <c r="M129" s="7"/>
      <c r="N129" s="7"/>
      <c r="O129" s="7"/>
    </row>
    <row r="130" spans="12:15" x14ac:dyDescent="0.25">
      <c r="L130" s="7"/>
      <c r="M130" s="7"/>
      <c r="N130" s="7"/>
      <c r="O130" s="7"/>
    </row>
    <row r="131" spans="12:15" x14ac:dyDescent="0.25">
      <c r="L131" s="7"/>
    </row>
  </sheetData>
  <sortState xmlns:xlrd2="http://schemas.microsoft.com/office/spreadsheetml/2017/richdata2" ref="A4:R21">
    <sortCondition ref="A4:A21"/>
  </sortState>
  <mergeCells count="1">
    <mergeCell ref="A1:L1"/>
  </mergeCells>
  <phoneticPr fontId="19" type="noConversion"/>
  <pageMargins left="0.62992125984251968" right="0.23622047244094491" top="0.35433070866141736" bottom="0.35433070866141736" header="0.31496062992125984" footer="0.31496062992125984"/>
  <pageSetup paperSize="9" orientation="landscape" r:id="rId1"/>
  <colBreaks count="1" manualBreakCount="1">
    <brk id="14" max="1048575" man="1"/>
  </colBreaks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 codeName="Feuil8"/>
  <dimension ref="A1:AB173"/>
  <sheetViews>
    <sheetView workbookViewId="0">
      <selection sqref="A1:AA1"/>
    </sheetView>
  </sheetViews>
  <sheetFormatPr baseColWidth="10" defaultRowHeight="15" x14ac:dyDescent="0.25"/>
  <cols>
    <col min="1" max="1" width="32.42578125" customWidth="1"/>
    <col min="2" max="24" width="4.42578125" customWidth="1"/>
    <col min="25" max="25" width="4.140625" hidden="1" customWidth="1"/>
    <col min="26" max="26" width="4.28515625" hidden="1" customWidth="1"/>
    <col min="27" max="27" width="5.42578125" customWidth="1"/>
    <col min="28" max="28" width="3.5703125" hidden="1" customWidth="1"/>
    <col min="32" max="32" width="8" customWidth="1"/>
  </cols>
  <sheetData>
    <row r="1" spans="1:28" ht="28.5" customHeight="1" thickBot="1" x14ac:dyDescent="0.55000000000000004">
      <c r="A1" s="210" t="s">
        <v>285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2"/>
    </row>
    <row r="2" spans="1:28" ht="123" customHeight="1" x14ac:dyDescent="0.25">
      <c r="A2" s="144" t="s">
        <v>50</v>
      </c>
      <c r="B2" s="145" t="str">
        <f>CONVIVIALES!E3</f>
        <v>LA PALMYRE GOLF RESORT</v>
      </c>
      <c r="C2" s="145" t="str">
        <f>CONVIVIALES!F3</f>
        <v>GOLF LA ROCHELLE SUD</v>
      </c>
      <c r="D2" s="145" t="str">
        <f>CONVIVIALES!G3</f>
        <v>GOLF DU CHATEAU DE LA VALLADE</v>
      </c>
      <c r="E2" s="145" t="str">
        <f>CONVIVIALES!H3</f>
        <v>ANGOULEME GOLF L'HIRONDELLE</v>
      </c>
      <c r="F2" s="145" t="str">
        <f>CONVIVIALES!I3</f>
        <v>GOLF DE BRESSUIRE</v>
      </c>
      <c r="G2" s="145" t="str">
        <f>CONVIVIALES!J3</f>
        <v>GOLF DE LOUDUN-FONTEVRAUD</v>
      </c>
      <c r="H2" s="145" t="str">
        <f>CONVIVIALES!K3</f>
        <v>GOLF DE SAUMUR</v>
      </c>
      <c r="I2" s="145" t="str">
        <f>CONVIVIALES!L3</f>
        <v>GOLF DE MIGNALOUX</v>
      </c>
      <c r="J2" s="145" t="str">
        <f>CONVIVIALES!M3</f>
        <v>GOLF CLUB DE MONTENDRE</v>
      </c>
      <c r="K2" s="145" t="str">
        <f>CONVIVIALES!N3</f>
        <v>GOLF BLUEGREEN MAZIERES EN GATINE</v>
      </c>
      <c r="L2" s="145" t="str">
        <f>CONVIVIALES!O3</f>
        <v>GOLF DU COGNAC</v>
      </c>
      <c r="M2" s="145" t="str">
        <f>CONVIVIALES!P3</f>
        <v>GOLF BLUEGREEN NIORT ROMAGNE</v>
      </c>
      <c r="N2" s="145" t="str">
        <f>CONVIVIALES!Q3</f>
        <v>GOLF DOMAINE DES FORGES</v>
      </c>
      <c r="O2" s="145" t="str">
        <f>CONVIVIALES!R3</f>
        <v>GOLF CLUB DE MORTEMART</v>
      </c>
      <c r="P2" s="145" t="str">
        <f>CONVIVIALES!S3</f>
        <v>GOLF LA ROCHE POSAY</v>
      </c>
      <c r="Q2" s="145" t="str">
        <f>CONVIVIALES!T3</f>
        <v>GOLF DE SAINTES</v>
      </c>
      <c r="R2" s="145" t="str">
        <f>CONVIVIALES!U3</f>
        <v>GOLF DU HAUT-POITOU</v>
      </c>
      <c r="S2" s="145" t="str">
        <f>CONVIVIALES!V3</f>
        <v>GOLF DE LA PORCELAINE</v>
      </c>
      <c r="T2" s="145" t="str">
        <f>CONVIVIALES!W3</f>
        <v>GOLF DE MIGNALOUX 2</v>
      </c>
      <c r="U2" s="145" t="str">
        <f>CONVIVIALES!X3</f>
        <v>GOLF BLUEGREEN MAZIERES EN GATINE 2</v>
      </c>
      <c r="V2" s="145" t="str">
        <f>CONVIVIALES!Y3</f>
        <v>GOLF INTERNATIONAL DE LA PREZE</v>
      </c>
      <c r="W2" s="145" t="str">
        <f>CONVIVIALES!Z3</f>
        <v>GOLF DE LA PREE - LA ROCHELLE</v>
      </c>
      <c r="X2" s="145" t="str">
        <f>CONVIVIALES!AA3</f>
        <v>GOLF LA ROCHELLE SUD (OTUS)</v>
      </c>
      <c r="Y2" s="145">
        <f>CONVIVIALES!AB3</f>
        <v>0</v>
      </c>
      <c r="Z2" s="145">
        <f>CONVIVIALES!AC3</f>
        <v>0</v>
      </c>
      <c r="AA2" s="146" t="s">
        <v>9</v>
      </c>
    </row>
    <row r="3" spans="1:28" hidden="1" x14ac:dyDescent="0.25">
      <c r="A3" s="116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3"/>
    </row>
    <row r="4" spans="1:28" ht="15" customHeight="1" x14ac:dyDescent="0.25">
      <c r="A4" s="116" t="s">
        <v>230</v>
      </c>
      <c r="B4" s="142">
        <v>30.7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3">
        <f t="shared" ref="AA4:AA35" si="0">COUNT(B4:Z4)</f>
        <v>1</v>
      </c>
      <c r="AB4">
        <v>30.7</v>
      </c>
    </row>
    <row r="5" spans="1:28" x14ac:dyDescent="0.25">
      <c r="A5" s="116" t="s">
        <v>239</v>
      </c>
      <c r="B5" s="142">
        <v>27.2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3">
        <f t="shared" si="0"/>
        <v>1</v>
      </c>
      <c r="AB5">
        <v>27.2</v>
      </c>
    </row>
    <row r="6" spans="1:28" x14ac:dyDescent="0.25">
      <c r="A6" s="116" t="s">
        <v>132</v>
      </c>
      <c r="B6" s="142">
        <v>23.9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3">
        <f t="shared" si="0"/>
        <v>1</v>
      </c>
      <c r="AB6">
        <v>23.9</v>
      </c>
    </row>
    <row r="7" spans="1:28" x14ac:dyDescent="0.25">
      <c r="A7" s="116" t="s">
        <v>244</v>
      </c>
      <c r="B7" s="142">
        <v>24.7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3">
        <f t="shared" si="0"/>
        <v>1</v>
      </c>
      <c r="AB7">
        <v>24.7</v>
      </c>
    </row>
    <row r="8" spans="1:28" x14ac:dyDescent="0.25">
      <c r="A8" s="116" t="s">
        <v>175</v>
      </c>
      <c r="B8" s="142">
        <v>47.5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3">
        <f t="shared" si="0"/>
        <v>1</v>
      </c>
      <c r="AB8">
        <v>47.5</v>
      </c>
    </row>
    <row r="9" spans="1:28" x14ac:dyDescent="0.25">
      <c r="A9" s="116" t="s">
        <v>241</v>
      </c>
      <c r="B9" s="142">
        <v>27.6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3">
        <f t="shared" si="0"/>
        <v>1</v>
      </c>
      <c r="AB9">
        <v>27.6</v>
      </c>
    </row>
    <row r="10" spans="1:28" x14ac:dyDescent="0.25">
      <c r="A10" s="116" t="s">
        <v>226</v>
      </c>
      <c r="B10" s="142">
        <v>23.6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3">
        <f t="shared" si="0"/>
        <v>1</v>
      </c>
      <c r="AB10">
        <v>23.6</v>
      </c>
    </row>
    <row r="11" spans="1:28" x14ac:dyDescent="0.25">
      <c r="A11" s="116" t="s">
        <v>117</v>
      </c>
      <c r="B11" s="142">
        <v>15.6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3">
        <f t="shared" si="0"/>
        <v>1</v>
      </c>
      <c r="AB11">
        <v>15.6</v>
      </c>
    </row>
    <row r="12" spans="1:28" x14ac:dyDescent="0.25">
      <c r="A12" s="116" t="s">
        <v>245</v>
      </c>
      <c r="B12" s="142">
        <v>26.9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3">
        <f t="shared" si="0"/>
        <v>1</v>
      </c>
      <c r="AB12">
        <v>26.9</v>
      </c>
    </row>
    <row r="13" spans="1:28" x14ac:dyDescent="0.25">
      <c r="A13" s="116" t="s">
        <v>103</v>
      </c>
      <c r="B13" s="142">
        <v>21.2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3">
        <f t="shared" si="0"/>
        <v>1</v>
      </c>
      <c r="AB13">
        <v>21.2</v>
      </c>
    </row>
    <row r="14" spans="1:28" x14ac:dyDescent="0.25">
      <c r="A14" s="116" t="s">
        <v>174</v>
      </c>
      <c r="B14" s="142">
        <v>39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3">
        <f t="shared" si="0"/>
        <v>1</v>
      </c>
      <c r="AB14">
        <v>39</v>
      </c>
    </row>
    <row r="15" spans="1:28" x14ac:dyDescent="0.25">
      <c r="A15" s="116" t="s">
        <v>198</v>
      </c>
      <c r="B15" s="142">
        <v>13.7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3">
        <f t="shared" si="0"/>
        <v>1</v>
      </c>
      <c r="AB15">
        <v>13.7</v>
      </c>
    </row>
    <row r="16" spans="1:28" x14ac:dyDescent="0.25">
      <c r="A16" s="116" t="s">
        <v>213</v>
      </c>
      <c r="B16" s="142">
        <v>19.899999999999999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3">
        <f t="shared" si="0"/>
        <v>1</v>
      </c>
      <c r="AB16">
        <v>19.899999999999999</v>
      </c>
    </row>
    <row r="17" spans="1:28" x14ac:dyDescent="0.25">
      <c r="A17" s="116" t="s">
        <v>104</v>
      </c>
      <c r="B17" s="142">
        <v>31.4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3">
        <f t="shared" si="0"/>
        <v>1</v>
      </c>
      <c r="AB17">
        <v>31.4</v>
      </c>
    </row>
    <row r="18" spans="1:28" x14ac:dyDescent="0.25">
      <c r="A18" s="116" t="s">
        <v>105</v>
      </c>
      <c r="B18" s="142">
        <v>23.4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3">
        <f t="shared" si="0"/>
        <v>1</v>
      </c>
      <c r="AB18">
        <v>23.4</v>
      </c>
    </row>
    <row r="19" spans="1:28" x14ac:dyDescent="0.25">
      <c r="A19" s="116" t="s">
        <v>270</v>
      </c>
      <c r="B19" s="142">
        <v>36.799999999999997</v>
      </c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3">
        <f t="shared" si="0"/>
        <v>1</v>
      </c>
      <c r="AB19">
        <v>36.799999999999997</v>
      </c>
    </row>
    <row r="20" spans="1:28" x14ac:dyDescent="0.25">
      <c r="A20" s="116" t="s">
        <v>219</v>
      </c>
      <c r="B20" s="142">
        <v>19.7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3">
        <f t="shared" si="0"/>
        <v>1</v>
      </c>
      <c r="AB20">
        <v>19.7</v>
      </c>
    </row>
    <row r="21" spans="1:28" x14ac:dyDescent="0.25">
      <c r="A21" s="116" t="s">
        <v>146</v>
      </c>
      <c r="B21" s="142">
        <v>23.5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3">
        <f t="shared" si="0"/>
        <v>1</v>
      </c>
      <c r="AB21">
        <v>23.5</v>
      </c>
    </row>
    <row r="22" spans="1:28" x14ac:dyDescent="0.25">
      <c r="A22" s="116" t="s">
        <v>240</v>
      </c>
      <c r="B22" s="142">
        <v>30.4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3">
        <f t="shared" si="0"/>
        <v>1</v>
      </c>
      <c r="AB22">
        <v>30.4</v>
      </c>
    </row>
    <row r="23" spans="1:28" x14ac:dyDescent="0.25">
      <c r="A23" s="116" t="s">
        <v>231</v>
      </c>
      <c r="B23" s="142">
        <v>24</v>
      </c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3">
        <f t="shared" si="0"/>
        <v>1</v>
      </c>
      <c r="AB23">
        <v>24</v>
      </c>
    </row>
    <row r="24" spans="1:28" x14ac:dyDescent="0.25">
      <c r="A24" s="116" t="s">
        <v>193</v>
      </c>
      <c r="B24" s="142">
        <v>33</v>
      </c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3">
        <f t="shared" si="0"/>
        <v>1</v>
      </c>
      <c r="AB24">
        <v>33</v>
      </c>
    </row>
    <row r="25" spans="1:28" x14ac:dyDescent="0.25">
      <c r="A25" s="116" t="s">
        <v>140</v>
      </c>
      <c r="B25" s="142">
        <v>21.8</v>
      </c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3">
        <f t="shared" si="0"/>
        <v>1</v>
      </c>
      <c r="AB25">
        <v>21.8</v>
      </c>
    </row>
    <row r="26" spans="1:28" x14ac:dyDescent="0.25">
      <c r="A26" s="116" t="s">
        <v>274</v>
      </c>
      <c r="B26" s="142">
        <v>42.9</v>
      </c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3">
        <f t="shared" si="0"/>
        <v>1</v>
      </c>
      <c r="AB26">
        <v>42.9</v>
      </c>
    </row>
    <row r="27" spans="1:28" x14ac:dyDescent="0.25">
      <c r="A27" s="116" t="s">
        <v>182</v>
      </c>
      <c r="B27" s="142">
        <v>26.1</v>
      </c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3">
        <f t="shared" si="0"/>
        <v>1</v>
      </c>
      <c r="AB27">
        <v>26.1</v>
      </c>
    </row>
    <row r="28" spans="1:28" x14ac:dyDescent="0.25">
      <c r="A28" s="116" t="s">
        <v>115</v>
      </c>
      <c r="B28" s="142">
        <v>13.1</v>
      </c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3">
        <f t="shared" si="0"/>
        <v>1</v>
      </c>
      <c r="AB28">
        <v>13.1</v>
      </c>
    </row>
    <row r="29" spans="1:28" x14ac:dyDescent="0.25">
      <c r="A29" s="116" t="s">
        <v>131</v>
      </c>
      <c r="B29" s="142">
        <v>18.3</v>
      </c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3">
        <f t="shared" si="0"/>
        <v>1</v>
      </c>
      <c r="AB29">
        <v>18.3</v>
      </c>
    </row>
    <row r="30" spans="1:28" x14ac:dyDescent="0.25">
      <c r="A30" s="116" t="s">
        <v>136</v>
      </c>
      <c r="B30" s="142">
        <v>20</v>
      </c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3">
        <f t="shared" si="0"/>
        <v>1</v>
      </c>
      <c r="AB30">
        <v>20</v>
      </c>
    </row>
    <row r="31" spans="1:28" x14ac:dyDescent="0.25">
      <c r="A31" s="116" t="s">
        <v>250</v>
      </c>
      <c r="B31" s="142">
        <v>27.3</v>
      </c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3">
        <f t="shared" si="0"/>
        <v>1</v>
      </c>
      <c r="AB31">
        <v>27.3</v>
      </c>
    </row>
    <row r="32" spans="1:28" x14ac:dyDescent="0.25">
      <c r="A32" s="116" t="s">
        <v>224</v>
      </c>
      <c r="B32" s="142">
        <v>23</v>
      </c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3">
        <f t="shared" si="0"/>
        <v>1</v>
      </c>
      <c r="AB32">
        <v>23</v>
      </c>
    </row>
    <row r="33" spans="1:28" x14ac:dyDescent="0.25">
      <c r="A33" s="116" t="s">
        <v>123</v>
      </c>
      <c r="B33" s="142">
        <v>12.4</v>
      </c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3">
        <f t="shared" si="0"/>
        <v>1</v>
      </c>
      <c r="AB33">
        <v>12.4</v>
      </c>
    </row>
    <row r="34" spans="1:28" x14ac:dyDescent="0.25">
      <c r="A34" s="116" t="s">
        <v>155</v>
      </c>
      <c r="B34" s="142">
        <v>26.8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3">
        <f t="shared" si="0"/>
        <v>1</v>
      </c>
      <c r="AB34">
        <v>26.8</v>
      </c>
    </row>
    <row r="35" spans="1:28" x14ac:dyDescent="0.25">
      <c r="A35" s="116" t="s">
        <v>139</v>
      </c>
      <c r="B35" s="142">
        <v>23.1</v>
      </c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3">
        <f t="shared" si="0"/>
        <v>1</v>
      </c>
      <c r="AB35">
        <v>23.1</v>
      </c>
    </row>
    <row r="36" spans="1:28" x14ac:dyDescent="0.25">
      <c r="A36" s="116" t="s">
        <v>114</v>
      </c>
      <c r="B36" s="142">
        <v>10</v>
      </c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3">
        <f t="shared" ref="AA36:AA67" si="1">COUNT(B36:Z36)</f>
        <v>1</v>
      </c>
      <c r="AB36">
        <v>10</v>
      </c>
    </row>
    <row r="37" spans="1:28" x14ac:dyDescent="0.25">
      <c r="A37" s="116" t="s">
        <v>185</v>
      </c>
      <c r="B37" s="142">
        <v>35.6</v>
      </c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3">
        <f t="shared" si="1"/>
        <v>1</v>
      </c>
      <c r="AB37">
        <v>35.6</v>
      </c>
    </row>
    <row r="38" spans="1:28" x14ac:dyDescent="0.25">
      <c r="A38" s="116" t="s">
        <v>130</v>
      </c>
      <c r="B38" s="142">
        <v>22.9</v>
      </c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3">
        <f t="shared" si="1"/>
        <v>1</v>
      </c>
      <c r="AB38">
        <v>22.9</v>
      </c>
    </row>
    <row r="39" spans="1:28" x14ac:dyDescent="0.25">
      <c r="A39" s="116" t="s">
        <v>133</v>
      </c>
      <c r="B39" s="142">
        <v>20.9</v>
      </c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3">
        <f t="shared" si="1"/>
        <v>1</v>
      </c>
      <c r="AB39">
        <v>20.9</v>
      </c>
    </row>
    <row r="40" spans="1:28" x14ac:dyDescent="0.25">
      <c r="A40" s="116" t="s">
        <v>220</v>
      </c>
      <c r="B40" s="142">
        <v>18.100000000000001</v>
      </c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3">
        <f t="shared" si="1"/>
        <v>1</v>
      </c>
      <c r="AB40">
        <v>18.100000000000001</v>
      </c>
    </row>
    <row r="41" spans="1:28" x14ac:dyDescent="0.25">
      <c r="A41" s="116" t="s">
        <v>215</v>
      </c>
      <c r="B41" s="142">
        <v>19.5</v>
      </c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3">
        <f t="shared" si="1"/>
        <v>1</v>
      </c>
      <c r="AB41">
        <v>19.5</v>
      </c>
    </row>
    <row r="42" spans="1:28" x14ac:dyDescent="0.25">
      <c r="A42" s="116" t="s">
        <v>254</v>
      </c>
      <c r="B42" s="142">
        <v>23.3</v>
      </c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3">
        <f t="shared" si="1"/>
        <v>1</v>
      </c>
      <c r="AB42">
        <v>23.3</v>
      </c>
    </row>
    <row r="43" spans="1:28" x14ac:dyDescent="0.25">
      <c r="A43" s="116" t="s">
        <v>118</v>
      </c>
      <c r="B43" s="142">
        <v>14.8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3">
        <f t="shared" si="1"/>
        <v>1</v>
      </c>
      <c r="AB43">
        <v>14.8</v>
      </c>
    </row>
    <row r="44" spans="1:28" x14ac:dyDescent="0.25">
      <c r="A44" s="116" t="s">
        <v>238</v>
      </c>
      <c r="B44" s="142">
        <v>29.5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3">
        <f t="shared" si="1"/>
        <v>1</v>
      </c>
      <c r="AB44">
        <v>29.5</v>
      </c>
    </row>
    <row r="45" spans="1:28" x14ac:dyDescent="0.25">
      <c r="A45" s="116" t="s">
        <v>263</v>
      </c>
      <c r="B45" s="142">
        <v>27.8</v>
      </c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3">
        <f t="shared" si="1"/>
        <v>1</v>
      </c>
      <c r="AB45">
        <v>27.8</v>
      </c>
    </row>
    <row r="46" spans="1:28" x14ac:dyDescent="0.25">
      <c r="A46" s="116" t="s">
        <v>216</v>
      </c>
      <c r="B46" s="142">
        <v>21.9</v>
      </c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3">
        <f t="shared" si="1"/>
        <v>1</v>
      </c>
      <c r="AB46">
        <v>21.9</v>
      </c>
    </row>
    <row r="47" spans="1:28" x14ac:dyDescent="0.25">
      <c r="A47" s="116" t="s">
        <v>200</v>
      </c>
      <c r="B47" s="142">
        <v>12.3</v>
      </c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3">
        <f t="shared" si="1"/>
        <v>1</v>
      </c>
      <c r="AB47">
        <v>12.3</v>
      </c>
    </row>
    <row r="48" spans="1:28" x14ac:dyDescent="0.25">
      <c r="A48" s="116" t="s">
        <v>214</v>
      </c>
      <c r="B48" s="142">
        <v>22.4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3">
        <f t="shared" si="1"/>
        <v>1</v>
      </c>
      <c r="AB48">
        <v>22.4</v>
      </c>
    </row>
    <row r="49" spans="1:28" x14ac:dyDescent="0.25">
      <c r="A49" s="116" t="s">
        <v>199</v>
      </c>
      <c r="B49" s="142">
        <v>11.4</v>
      </c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3">
        <f t="shared" si="1"/>
        <v>1</v>
      </c>
      <c r="AB49">
        <v>11.4</v>
      </c>
    </row>
    <row r="50" spans="1:28" x14ac:dyDescent="0.25">
      <c r="A50" s="116" t="s">
        <v>266</v>
      </c>
      <c r="B50" s="142">
        <v>38.799999999999997</v>
      </c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3">
        <f t="shared" si="1"/>
        <v>1</v>
      </c>
      <c r="AB50">
        <v>38.799999999999997</v>
      </c>
    </row>
    <row r="51" spans="1:28" x14ac:dyDescent="0.25">
      <c r="A51" s="116" t="s">
        <v>221</v>
      </c>
      <c r="B51" s="142">
        <v>21.5</v>
      </c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3">
        <f t="shared" si="1"/>
        <v>1</v>
      </c>
      <c r="AB51">
        <v>21.5</v>
      </c>
    </row>
    <row r="52" spans="1:28" x14ac:dyDescent="0.25">
      <c r="A52" s="116" t="s">
        <v>143</v>
      </c>
      <c r="B52" s="142">
        <v>21</v>
      </c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3">
        <f t="shared" si="1"/>
        <v>1</v>
      </c>
      <c r="AB52">
        <v>21</v>
      </c>
    </row>
    <row r="53" spans="1:28" x14ac:dyDescent="0.25">
      <c r="A53" s="116" t="s">
        <v>141</v>
      </c>
      <c r="B53" s="142">
        <v>22</v>
      </c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3">
        <f t="shared" si="1"/>
        <v>1</v>
      </c>
      <c r="AB53">
        <v>22</v>
      </c>
    </row>
    <row r="54" spans="1:28" x14ac:dyDescent="0.25">
      <c r="A54" s="116" t="s">
        <v>134</v>
      </c>
      <c r="B54" s="142">
        <v>21.8</v>
      </c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3">
        <f t="shared" si="1"/>
        <v>1</v>
      </c>
      <c r="AB54">
        <v>21.8</v>
      </c>
    </row>
    <row r="55" spans="1:28" x14ac:dyDescent="0.25">
      <c r="A55" s="116" t="s">
        <v>227</v>
      </c>
      <c r="B55" s="142">
        <v>19.7</v>
      </c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3">
        <f t="shared" si="1"/>
        <v>1</v>
      </c>
      <c r="AB55">
        <v>19.7</v>
      </c>
    </row>
    <row r="56" spans="1:28" x14ac:dyDescent="0.25">
      <c r="A56" s="116" t="s">
        <v>176</v>
      </c>
      <c r="B56" s="142">
        <v>27.1</v>
      </c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>
        <f t="shared" si="1"/>
        <v>1</v>
      </c>
      <c r="AB56">
        <v>27.1</v>
      </c>
    </row>
    <row r="57" spans="1:28" x14ac:dyDescent="0.25">
      <c r="A57" s="116" t="s">
        <v>172</v>
      </c>
      <c r="B57" s="142">
        <v>29.9</v>
      </c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3">
        <f t="shared" si="1"/>
        <v>1</v>
      </c>
      <c r="AB57">
        <v>29.9</v>
      </c>
    </row>
    <row r="58" spans="1:28" x14ac:dyDescent="0.25">
      <c r="A58" s="116" t="s">
        <v>149</v>
      </c>
      <c r="B58" s="142">
        <v>25.4</v>
      </c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3">
        <f t="shared" si="1"/>
        <v>1</v>
      </c>
      <c r="AB58">
        <v>25.4</v>
      </c>
    </row>
    <row r="59" spans="1:28" x14ac:dyDescent="0.25">
      <c r="A59" s="116" t="s">
        <v>209</v>
      </c>
      <c r="B59" s="142">
        <v>15.4</v>
      </c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3">
        <f t="shared" si="1"/>
        <v>1</v>
      </c>
      <c r="AB59">
        <v>15.4</v>
      </c>
    </row>
    <row r="60" spans="1:28" x14ac:dyDescent="0.25">
      <c r="A60" s="116" t="s">
        <v>150</v>
      </c>
      <c r="B60" s="142">
        <v>26.8</v>
      </c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3">
        <f t="shared" si="1"/>
        <v>1</v>
      </c>
      <c r="AB60">
        <v>26.8</v>
      </c>
    </row>
    <row r="61" spans="1:28" x14ac:dyDescent="0.25">
      <c r="A61" s="116" t="s">
        <v>273</v>
      </c>
      <c r="B61" s="142">
        <v>50.7</v>
      </c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3">
        <f t="shared" si="1"/>
        <v>1</v>
      </c>
      <c r="AB61">
        <v>50.7</v>
      </c>
    </row>
    <row r="62" spans="1:28" x14ac:dyDescent="0.25">
      <c r="A62" s="116" t="s">
        <v>251</v>
      </c>
      <c r="B62" s="142">
        <v>29</v>
      </c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3">
        <f t="shared" si="1"/>
        <v>1</v>
      </c>
      <c r="AB62">
        <v>29</v>
      </c>
    </row>
    <row r="63" spans="1:28" x14ac:dyDescent="0.25">
      <c r="A63" s="116" t="s">
        <v>163</v>
      </c>
      <c r="B63" s="142">
        <v>26.6</v>
      </c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3">
        <f t="shared" si="1"/>
        <v>1</v>
      </c>
      <c r="AB63">
        <v>26.6</v>
      </c>
    </row>
    <row r="64" spans="1:28" x14ac:dyDescent="0.25">
      <c r="A64" s="116" t="s">
        <v>153</v>
      </c>
      <c r="B64" s="142">
        <v>29.1</v>
      </c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3">
        <f t="shared" si="1"/>
        <v>1</v>
      </c>
      <c r="AB64">
        <v>29.1</v>
      </c>
    </row>
    <row r="65" spans="1:28" x14ac:dyDescent="0.25">
      <c r="A65" s="116" t="s">
        <v>120</v>
      </c>
      <c r="B65" s="142">
        <v>17.899999999999999</v>
      </c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3">
        <f t="shared" si="1"/>
        <v>1</v>
      </c>
      <c r="AB65">
        <v>17.899999999999999</v>
      </c>
    </row>
    <row r="66" spans="1:28" x14ac:dyDescent="0.25">
      <c r="A66" s="116" t="s">
        <v>207</v>
      </c>
      <c r="B66" s="142">
        <v>8.1999999999999993</v>
      </c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3">
        <f t="shared" si="1"/>
        <v>1</v>
      </c>
      <c r="AB66">
        <v>8.1999999999999993</v>
      </c>
    </row>
    <row r="67" spans="1:28" x14ac:dyDescent="0.25">
      <c r="A67" s="116" t="s">
        <v>151</v>
      </c>
      <c r="B67" s="142">
        <v>26.2</v>
      </c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3">
        <f t="shared" si="1"/>
        <v>1</v>
      </c>
      <c r="AB67">
        <v>26.2</v>
      </c>
    </row>
    <row r="68" spans="1:28" x14ac:dyDescent="0.25">
      <c r="A68" s="116" t="s">
        <v>260</v>
      </c>
      <c r="B68" s="142">
        <v>20.8</v>
      </c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3">
        <f t="shared" ref="AA68:AA99" si="2">COUNT(B68:Z68)</f>
        <v>1</v>
      </c>
      <c r="AB68">
        <v>20.8</v>
      </c>
    </row>
    <row r="69" spans="1:28" x14ac:dyDescent="0.25">
      <c r="A69" s="116" t="s">
        <v>152</v>
      </c>
      <c r="B69" s="142">
        <v>26.2</v>
      </c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3">
        <f t="shared" si="2"/>
        <v>1</v>
      </c>
      <c r="AB69">
        <v>26.2</v>
      </c>
    </row>
    <row r="70" spans="1:28" x14ac:dyDescent="0.25">
      <c r="A70" s="116" t="s">
        <v>178</v>
      </c>
      <c r="B70" s="142">
        <v>22.2</v>
      </c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3">
        <f t="shared" si="2"/>
        <v>1</v>
      </c>
      <c r="AB70">
        <v>22.2</v>
      </c>
    </row>
    <row r="71" spans="1:28" x14ac:dyDescent="0.25">
      <c r="A71" s="116" t="s">
        <v>145</v>
      </c>
      <c r="B71" s="142">
        <v>22</v>
      </c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3">
        <f t="shared" si="2"/>
        <v>1</v>
      </c>
      <c r="AB71">
        <v>22</v>
      </c>
    </row>
    <row r="72" spans="1:28" x14ac:dyDescent="0.25">
      <c r="A72" s="116" t="s">
        <v>126</v>
      </c>
      <c r="B72" s="142">
        <v>17.8</v>
      </c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3">
        <f t="shared" si="2"/>
        <v>1</v>
      </c>
      <c r="AB72">
        <v>17.8</v>
      </c>
    </row>
    <row r="73" spans="1:28" x14ac:dyDescent="0.25">
      <c r="A73" s="116" t="s">
        <v>127</v>
      </c>
      <c r="B73" s="142">
        <v>12.2</v>
      </c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3">
        <f t="shared" si="2"/>
        <v>1</v>
      </c>
      <c r="AB73">
        <v>12.2</v>
      </c>
    </row>
    <row r="74" spans="1:28" x14ac:dyDescent="0.25">
      <c r="A74" s="116" t="s">
        <v>142</v>
      </c>
      <c r="B74" s="142">
        <v>22.5</v>
      </c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3">
        <f t="shared" si="2"/>
        <v>1</v>
      </c>
      <c r="AB74">
        <v>22.5</v>
      </c>
    </row>
    <row r="75" spans="1:28" x14ac:dyDescent="0.25">
      <c r="A75" s="116" t="s">
        <v>259</v>
      </c>
      <c r="B75" s="142">
        <v>23.6</v>
      </c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3">
        <f t="shared" si="2"/>
        <v>1</v>
      </c>
      <c r="AB75">
        <v>23.6</v>
      </c>
    </row>
    <row r="76" spans="1:28" x14ac:dyDescent="0.25">
      <c r="A76" s="116" t="s">
        <v>223</v>
      </c>
      <c r="B76" s="142">
        <v>19.7</v>
      </c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3">
        <f t="shared" si="2"/>
        <v>1</v>
      </c>
      <c r="AB76">
        <v>19.7</v>
      </c>
    </row>
    <row r="77" spans="1:28" x14ac:dyDescent="0.25">
      <c r="A77" s="116" t="s">
        <v>173</v>
      </c>
      <c r="B77" s="142">
        <v>33</v>
      </c>
      <c r="C77" s="142"/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3">
        <f t="shared" si="2"/>
        <v>1</v>
      </c>
      <c r="AB77">
        <v>33</v>
      </c>
    </row>
    <row r="78" spans="1:28" x14ac:dyDescent="0.25">
      <c r="A78" s="116" t="s">
        <v>167</v>
      </c>
      <c r="B78" s="142">
        <v>26.3</v>
      </c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3">
        <f t="shared" si="2"/>
        <v>1</v>
      </c>
      <c r="AB78">
        <v>26.3</v>
      </c>
    </row>
    <row r="79" spans="1:28" x14ac:dyDescent="0.25">
      <c r="A79" s="116" t="s">
        <v>116</v>
      </c>
      <c r="B79" s="142">
        <v>15.9</v>
      </c>
      <c r="C79" s="142"/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3">
        <f t="shared" si="2"/>
        <v>1</v>
      </c>
      <c r="AB79">
        <v>15.9</v>
      </c>
    </row>
    <row r="80" spans="1:28" x14ac:dyDescent="0.25">
      <c r="A80" s="116" t="s">
        <v>179</v>
      </c>
      <c r="B80" s="142">
        <v>19.3</v>
      </c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3">
        <f t="shared" si="2"/>
        <v>1</v>
      </c>
      <c r="AB80">
        <v>19.3</v>
      </c>
    </row>
    <row r="81" spans="1:28" x14ac:dyDescent="0.25">
      <c r="A81" s="116" t="s">
        <v>246</v>
      </c>
      <c r="B81" s="142">
        <v>28.5</v>
      </c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3">
        <f t="shared" si="2"/>
        <v>1</v>
      </c>
      <c r="AB81">
        <v>28.5</v>
      </c>
    </row>
    <row r="82" spans="1:28" x14ac:dyDescent="0.25">
      <c r="A82" s="116" t="s">
        <v>268</v>
      </c>
      <c r="B82" s="142">
        <v>33.299999999999997</v>
      </c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3">
        <f t="shared" si="2"/>
        <v>1</v>
      </c>
      <c r="AB82">
        <v>33.299999999999997</v>
      </c>
    </row>
    <row r="83" spans="1:28" x14ac:dyDescent="0.25">
      <c r="A83" s="116" t="s">
        <v>165</v>
      </c>
      <c r="B83" s="142">
        <v>26.7</v>
      </c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3">
        <f t="shared" si="2"/>
        <v>1</v>
      </c>
      <c r="AB83">
        <v>26.7</v>
      </c>
    </row>
    <row r="84" spans="1:28" x14ac:dyDescent="0.25">
      <c r="A84" s="116" t="s">
        <v>272</v>
      </c>
      <c r="B84" s="142">
        <v>29.5</v>
      </c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3">
        <f t="shared" si="2"/>
        <v>1</v>
      </c>
      <c r="AB84">
        <v>29.5</v>
      </c>
    </row>
    <row r="85" spans="1:28" x14ac:dyDescent="0.25">
      <c r="A85" s="116" t="s">
        <v>249</v>
      </c>
      <c r="B85" s="142">
        <v>41.3</v>
      </c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3">
        <f t="shared" si="2"/>
        <v>1</v>
      </c>
      <c r="AB85">
        <v>41.3</v>
      </c>
    </row>
    <row r="86" spans="1:28" x14ac:dyDescent="0.25">
      <c r="A86" s="116" t="s">
        <v>121</v>
      </c>
      <c r="B86" s="142">
        <v>17</v>
      </c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3">
        <f t="shared" si="2"/>
        <v>1</v>
      </c>
      <c r="AB86">
        <v>17</v>
      </c>
    </row>
    <row r="87" spans="1:28" x14ac:dyDescent="0.25">
      <c r="A87" s="116" t="s">
        <v>125</v>
      </c>
      <c r="B87" s="142">
        <v>16.100000000000001</v>
      </c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3">
        <f t="shared" si="2"/>
        <v>1</v>
      </c>
      <c r="AB87">
        <v>16.100000000000001</v>
      </c>
    </row>
    <row r="88" spans="1:28" x14ac:dyDescent="0.25">
      <c r="A88" s="116" t="s">
        <v>186</v>
      </c>
      <c r="B88" s="142">
        <v>27.3</v>
      </c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3">
        <f t="shared" si="2"/>
        <v>1</v>
      </c>
      <c r="AB88">
        <v>27.3</v>
      </c>
    </row>
    <row r="89" spans="1:28" x14ac:dyDescent="0.25">
      <c r="A89" s="116" t="s">
        <v>157</v>
      </c>
      <c r="B89" s="142">
        <v>27.1</v>
      </c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3">
        <f t="shared" si="2"/>
        <v>1</v>
      </c>
      <c r="AB89">
        <v>27.1</v>
      </c>
    </row>
    <row r="90" spans="1:28" x14ac:dyDescent="0.25">
      <c r="A90" s="116" t="s">
        <v>160</v>
      </c>
      <c r="B90" s="142">
        <v>33.799999999999997</v>
      </c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3">
        <f t="shared" si="2"/>
        <v>1</v>
      </c>
      <c r="AB90">
        <v>33.799999999999997</v>
      </c>
    </row>
    <row r="91" spans="1:28" x14ac:dyDescent="0.25">
      <c r="A91" s="116" t="s">
        <v>148</v>
      </c>
      <c r="B91" s="142">
        <v>29.4</v>
      </c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3">
        <f t="shared" si="2"/>
        <v>1</v>
      </c>
      <c r="AB91">
        <v>29.4</v>
      </c>
    </row>
    <row r="92" spans="1:28" x14ac:dyDescent="0.25">
      <c r="A92" s="116" t="s">
        <v>183</v>
      </c>
      <c r="B92" s="142">
        <v>40.5</v>
      </c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3">
        <f t="shared" si="2"/>
        <v>1</v>
      </c>
      <c r="AB92">
        <v>40.5</v>
      </c>
    </row>
    <row r="93" spans="1:28" x14ac:dyDescent="0.25">
      <c r="A93" s="116" t="s">
        <v>196</v>
      </c>
      <c r="B93" s="142">
        <v>14.2</v>
      </c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3">
        <f t="shared" si="2"/>
        <v>1</v>
      </c>
      <c r="AB93">
        <v>14.2</v>
      </c>
    </row>
    <row r="94" spans="1:28" x14ac:dyDescent="0.25">
      <c r="A94" s="116" t="s">
        <v>261</v>
      </c>
      <c r="B94" s="142">
        <v>27.1</v>
      </c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3">
        <f t="shared" si="2"/>
        <v>1</v>
      </c>
      <c r="AB94">
        <v>27.1</v>
      </c>
    </row>
    <row r="95" spans="1:28" x14ac:dyDescent="0.25">
      <c r="A95" s="116" t="s">
        <v>232</v>
      </c>
      <c r="B95" s="142">
        <v>28.8</v>
      </c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3">
        <f t="shared" si="2"/>
        <v>1</v>
      </c>
      <c r="AB95">
        <v>28.8</v>
      </c>
    </row>
    <row r="96" spans="1:28" x14ac:dyDescent="0.25">
      <c r="A96" s="116" t="s">
        <v>158</v>
      </c>
      <c r="B96" s="142">
        <v>32.200000000000003</v>
      </c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3">
        <f t="shared" si="2"/>
        <v>1</v>
      </c>
      <c r="AB96">
        <v>32.200000000000003</v>
      </c>
    </row>
    <row r="97" spans="1:28" x14ac:dyDescent="0.25">
      <c r="A97" s="116" t="s">
        <v>222</v>
      </c>
      <c r="B97" s="142">
        <v>20</v>
      </c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3">
        <f t="shared" si="2"/>
        <v>1</v>
      </c>
      <c r="AB97">
        <v>20</v>
      </c>
    </row>
    <row r="98" spans="1:28" x14ac:dyDescent="0.25">
      <c r="A98" s="116" t="s">
        <v>242</v>
      </c>
      <c r="B98" s="142">
        <v>33.299999999999997</v>
      </c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3">
        <f t="shared" si="2"/>
        <v>1</v>
      </c>
      <c r="AB98">
        <v>33.299999999999997</v>
      </c>
    </row>
    <row r="99" spans="1:28" x14ac:dyDescent="0.25">
      <c r="A99" s="116" t="s">
        <v>235</v>
      </c>
      <c r="B99" s="142">
        <v>37.799999999999997</v>
      </c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3">
        <f t="shared" si="2"/>
        <v>1</v>
      </c>
      <c r="AB99">
        <v>37.799999999999997</v>
      </c>
    </row>
    <row r="100" spans="1:28" x14ac:dyDescent="0.25">
      <c r="A100" s="116" t="s">
        <v>256</v>
      </c>
      <c r="B100" s="142">
        <v>13.2</v>
      </c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3">
        <f t="shared" ref="AA100:AA131" si="3">COUNT(B100:Z100)</f>
        <v>1</v>
      </c>
      <c r="AB100">
        <v>13.2</v>
      </c>
    </row>
    <row r="101" spans="1:28" x14ac:dyDescent="0.25">
      <c r="A101" s="116" t="s">
        <v>122</v>
      </c>
      <c r="B101" s="142">
        <v>13.4</v>
      </c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3">
        <f t="shared" si="3"/>
        <v>1</v>
      </c>
      <c r="AB101">
        <v>13.4</v>
      </c>
    </row>
    <row r="102" spans="1:28" x14ac:dyDescent="0.25">
      <c r="A102" s="116" t="s">
        <v>228</v>
      </c>
      <c r="B102" s="142">
        <v>20.6</v>
      </c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3">
        <f t="shared" si="3"/>
        <v>1</v>
      </c>
      <c r="AB102">
        <v>20.6</v>
      </c>
    </row>
    <row r="103" spans="1:28" x14ac:dyDescent="0.25">
      <c r="A103" s="116" t="s">
        <v>177</v>
      </c>
      <c r="B103" s="142">
        <v>24.3</v>
      </c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3">
        <f t="shared" si="3"/>
        <v>1</v>
      </c>
      <c r="AB103">
        <v>24.3</v>
      </c>
    </row>
    <row r="104" spans="1:28" x14ac:dyDescent="0.25">
      <c r="A104" s="116" t="s">
        <v>233</v>
      </c>
      <c r="B104" s="142">
        <v>25.3</v>
      </c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3">
        <f t="shared" si="3"/>
        <v>1</v>
      </c>
      <c r="AB104">
        <v>25.3</v>
      </c>
    </row>
    <row r="105" spans="1:28" x14ac:dyDescent="0.25">
      <c r="A105" s="116" t="s">
        <v>168</v>
      </c>
      <c r="B105" s="142">
        <v>31.5</v>
      </c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3">
        <f t="shared" si="3"/>
        <v>1</v>
      </c>
      <c r="AB105">
        <v>31.5</v>
      </c>
    </row>
    <row r="106" spans="1:28" x14ac:dyDescent="0.25">
      <c r="A106" s="116" t="s">
        <v>181</v>
      </c>
      <c r="B106" s="142">
        <v>27.8</v>
      </c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3">
        <f t="shared" si="3"/>
        <v>1</v>
      </c>
      <c r="AB106">
        <v>27.8</v>
      </c>
    </row>
    <row r="107" spans="1:28" x14ac:dyDescent="0.25">
      <c r="A107" s="116" t="s">
        <v>156</v>
      </c>
      <c r="B107" s="142">
        <v>28.4</v>
      </c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3">
        <f t="shared" si="3"/>
        <v>1</v>
      </c>
      <c r="AB107">
        <v>28.4</v>
      </c>
    </row>
    <row r="108" spans="1:28" x14ac:dyDescent="0.25">
      <c r="A108" s="116" t="s">
        <v>187</v>
      </c>
      <c r="B108" s="142">
        <v>53.4</v>
      </c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3">
        <f t="shared" si="3"/>
        <v>1</v>
      </c>
      <c r="AB108">
        <v>53.4</v>
      </c>
    </row>
    <row r="109" spans="1:28" x14ac:dyDescent="0.25">
      <c r="A109" s="116" t="s">
        <v>206</v>
      </c>
      <c r="B109" s="142">
        <v>14.3</v>
      </c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3">
        <f t="shared" si="3"/>
        <v>1</v>
      </c>
      <c r="AB109">
        <v>14.3</v>
      </c>
    </row>
    <row r="110" spans="1:28" x14ac:dyDescent="0.25">
      <c r="A110" s="116" t="s">
        <v>247</v>
      </c>
      <c r="B110" s="142">
        <v>26.6</v>
      </c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3">
        <f t="shared" si="3"/>
        <v>1</v>
      </c>
      <c r="AB110">
        <v>26.6</v>
      </c>
    </row>
    <row r="111" spans="1:28" x14ac:dyDescent="0.25">
      <c r="A111" s="116" t="s">
        <v>248</v>
      </c>
      <c r="B111" s="142">
        <v>48.2</v>
      </c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3">
        <f t="shared" si="3"/>
        <v>1</v>
      </c>
      <c r="AB111">
        <v>48.2</v>
      </c>
    </row>
    <row r="112" spans="1:28" x14ac:dyDescent="0.25">
      <c r="A112" s="116" t="s">
        <v>255</v>
      </c>
      <c r="B112" s="142">
        <v>16.899999999999999</v>
      </c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3">
        <f t="shared" si="3"/>
        <v>1</v>
      </c>
      <c r="AB112">
        <v>16.899999999999999</v>
      </c>
    </row>
    <row r="113" spans="1:28" x14ac:dyDescent="0.25">
      <c r="A113" s="116" t="s">
        <v>202</v>
      </c>
      <c r="B113" s="142">
        <v>14.4</v>
      </c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3">
        <f t="shared" si="3"/>
        <v>1</v>
      </c>
      <c r="AB113">
        <v>14.4</v>
      </c>
    </row>
    <row r="114" spans="1:28" x14ac:dyDescent="0.25">
      <c r="A114" s="116" t="s">
        <v>252</v>
      </c>
      <c r="B114" s="142">
        <v>17.600000000000001</v>
      </c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3">
        <f t="shared" si="3"/>
        <v>1</v>
      </c>
      <c r="AB114">
        <v>17.600000000000001</v>
      </c>
    </row>
    <row r="115" spans="1:28" x14ac:dyDescent="0.25">
      <c r="A115" s="116" t="s">
        <v>205</v>
      </c>
      <c r="B115" s="142">
        <v>12.1</v>
      </c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3">
        <f t="shared" si="3"/>
        <v>1</v>
      </c>
      <c r="AB115">
        <v>12.1</v>
      </c>
    </row>
    <row r="116" spans="1:28" x14ac:dyDescent="0.25">
      <c r="A116" s="116" t="s">
        <v>237</v>
      </c>
      <c r="B116" s="142">
        <v>29.6</v>
      </c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3">
        <f t="shared" si="3"/>
        <v>1</v>
      </c>
      <c r="AB116">
        <v>29.6</v>
      </c>
    </row>
    <row r="117" spans="1:28" x14ac:dyDescent="0.25">
      <c r="A117" s="116" t="s">
        <v>191</v>
      </c>
      <c r="B117" s="142">
        <v>54</v>
      </c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3">
        <f t="shared" si="3"/>
        <v>1</v>
      </c>
      <c r="AB117">
        <v>54</v>
      </c>
    </row>
    <row r="118" spans="1:28" x14ac:dyDescent="0.25">
      <c r="A118" s="116" t="s">
        <v>95</v>
      </c>
      <c r="B118" s="142">
        <v>27.7</v>
      </c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3">
        <f t="shared" si="3"/>
        <v>1</v>
      </c>
      <c r="AB118">
        <v>27.7</v>
      </c>
    </row>
    <row r="119" spans="1:28" x14ac:dyDescent="0.25">
      <c r="A119" s="116" t="s">
        <v>171</v>
      </c>
      <c r="B119" s="142">
        <v>26.4</v>
      </c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3">
        <f t="shared" si="3"/>
        <v>1</v>
      </c>
      <c r="AB119">
        <v>26.4</v>
      </c>
    </row>
    <row r="120" spans="1:28" x14ac:dyDescent="0.25">
      <c r="A120" s="116" t="s">
        <v>195</v>
      </c>
      <c r="B120" s="142">
        <v>40</v>
      </c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3">
        <f t="shared" si="3"/>
        <v>1</v>
      </c>
      <c r="AB120">
        <v>40</v>
      </c>
    </row>
    <row r="121" spans="1:28" x14ac:dyDescent="0.25">
      <c r="A121" s="116" t="s">
        <v>192</v>
      </c>
      <c r="B121" s="142">
        <v>31.1</v>
      </c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3">
        <f t="shared" si="3"/>
        <v>1</v>
      </c>
      <c r="AB121">
        <v>31.1</v>
      </c>
    </row>
    <row r="122" spans="1:28" x14ac:dyDescent="0.25">
      <c r="A122" s="116" t="s">
        <v>161</v>
      </c>
      <c r="B122" s="142">
        <v>27</v>
      </c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3">
        <f t="shared" si="3"/>
        <v>1</v>
      </c>
      <c r="AB122">
        <v>27</v>
      </c>
    </row>
    <row r="123" spans="1:28" x14ac:dyDescent="0.25">
      <c r="A123" s="116" t="s">
        <v>189</v>
      </c>
      <c r="B123" s="142">
        <v>26.1</v>
      </c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3">
        <f t="shared" si="3"/>
        <v>1</v>
      </c>
      <c r="AB123">
        <v>26.1</v>
      </c>
    </row>
    <row r="124" spans="1:28" x14ac:dyDescent="0.25">
      <c r="A124" s="116" t="s">
        <v>166</v>
      </c>
      <c r="B124" s="142">
        <v>33.299999999999997</v>
      </c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3">
        <f t="shared" si="3"/>
        <v>1</v>
      </c>
      <c r="AB124">
        <v>33.299999999999997</v>
      </c>
    </row>
    <row r="125" spans="1:28" x14ac:dyDescent="0.25">
      <c r="A125" s="116" t="s">
        <v>184</v>
      </c>
      <c r="B125" s="142">
        <v>29.4</v>
      </c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3">
        <f t="shared" si="3"/>
        <v>1</v>
      </c>
      <c r="AB125">
        <v>29.4</v>
      </c>
    </row>
    <row r="126" spans="1:28" x14ac:dyDescent="0.25">
      <c r="A126" s="116" t="s">
        <v>234</v>
      </c>
      <c r="B126" s="142">
        <v>25.6</v>
      </c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3">
        <f t="shared" si="3"/>
        <v>1</v>
      </c>
      <c r="AB126">
        <v>25.6</v>
      </c>
    </row>
    <row r="127" spans="1:28" x14ac:dyDescent="0.25">
      <c r="A127" s="116" t="s">
        <v>203</v>
      </c>
      <c r="B127" s="142">
        <v>12.7</v>
      </c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3">
        <f t="shared" si="3"/>
        <v>1</v>
      </c>
      <c r="AB127">
        <v>12.7</v>
      </c>
    </row>
    <row r="128" spans="1:28" x14ac:dyDescent="0.25">
      <c r="A128" s="116" t="s">
        <v>170</v>
      </c>
      <c r="B128" s="142">
        <v>24</v>
      </c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3">
        <f t="shared" si="3"/>
        <v>1</v>
      </c>
      <c r="AB128">
        <v>24</v>
      </c>
    </row>
    <row r="129" spans="1:28" x14ac:dyDescent="0.25">
      <c r="A129" s="116" t="s">
        <v>194</v>
      </c>
      <c r="B129" s="142">
        <v>38.799999999999997</v>
      </c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3">
        <f t="shared" si="3"/>
        <v>1</v>
      </c>
      <c r="AB129">
        <v>38.799999999999997</v>
      </c>
    </row>
    <row r="130" spans="1:28" x14ac:dyDescent="0.25">
      <c r="A130" s="116" t="s">
        <v>164</v>
      </c>
      <c r="B130" s="142">
        <v>25.1</v>
      </c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3">
        <f t="shared" si="3"/>
        <v>1</v>
      </c>
      <c r="AB130">
        <v>25.1</v>
      </c>
    </row>
    <row r="131" spans="1:28" x14ac:dyDescent="0.25">
      <c r="A131" s="116" t="s">
        <v>119</v>
      </c>
      <c r="B131" s="142">
        <v>15.5</v>
      </c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3">
        <f t="shared" si="3"/>
        <v>1</v>
      </c>
      <c r="AB131">
        <v>15.5</v>
      </c>
    </row>
    <row r="132" spans="1:28" x14ac:dyDescent="0.25">
      <c r="A132" s="116" t="s">
        <v>208</v>
      </c>
      <c r="B132" s="142">
        <v>14.7</v>
      </c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3">
        <f t="shared" ref="AA132:AA163" si="4">COUNT(B132:Z132)</f>
        <v>1</v>
      </c>
      <c r="AB132">
        <v>14.7</v>
      </c>
    </row>
    <row r="133" spans="1:28" x14ac:dyDescent="0.25">
      <c r="A133" s="116" t="s">
        <v>275</v>
      </c>
      <c r="B133" s="142">
        <v>46.8</v>
      </c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3">
        <f t="shared" si="4"/>
        <v>1</v>
      </c>
      <c r="AB133">
        <v>46.8</v>
      </c>
    </row>
    <row r="134" spans="1:28" x14ac:dyDescent="0.25">
      <c r="A134" s="116" t="s">
        <v>135</v>
      </c>
      <c r="B134" s="142">
        <v>23.8</v>
      </c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3">
        <f t="shared" si="4"/>
        <v>1</v>
      </c>
      <c r="AB134">
        <v>23.8</v>
      </c>
    </row>
    <row r="135" spans="1:28" x14ac:dyDescent="0.25">
      <c r="A135" s="116" t="s">
        <v>201</v>
      </c>
      <c r="B135" s="142">
        <v>11.1</v>
      </c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3">
        <f t="shared" si="4"/>
        <v>1</v>
      </c>
      <c r="AB135">
        <v>11.1</v>
      </c>
    </row>
    <row r="136" spans="1:28" x14ac:dyDescent="0.25">
      <c r="A136" s="116" t="s">
        <v>169</v>
      </c>
      <c r="B136" s="142">
        <v>27.8</v>
      </c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3">
        <f t="shared" si="4"/>
        <v>1</v>
      </c>
      <c r="AB136">
        <v>27.8</v>
      </c>
    </row>
    <row r="137" spans="1:28" x14ac:dyDescent="0.25">
      <c r="A137" s="116" t="s">
        <v>124</v>
      </c>
      <c r="B137" s="142">
        <v>13.9</v>
      </c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3">
        <f t="shared" si="4"/>
        <v>1</v>
      </c>
      <c r="AB137">
        <v>13.9</v>
      </c>
    </row>
    <row r="138" spans="1:28" x14ac:dyDescent="0.25">
      <c r="A138" s="116" t="s">
        <v>84</v>
      </c>
      <c r="B138" s="142">
        <v>20</v>
      </c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3">
        <f t="shared" si="4"/>
        <v>1</v>
      </c>
      <c r="AB138">
        <v>20</v>
      </c>
    </row>
    <row r="139" spans="1:28" x14ac:dyDescent="0.25">
      <c r="A139" s="116" t="s">
        <v>85</v>
      </c>
      <c r="B139" s="142">
        <v>30.1</v>
      </c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3">
        <f t="shared" si="4"/>
        <v>1</v>
      </c>
      <c r="AB139">
        <v>30.1</v>
      </c>
    </row>
    <row r="140" spans="1:28" x14ac:dyDescent="0.25">
      <c r="A140" s="116" t="s">
        <v>94</v>
      </c>
      <c r="B140" s="142">
        <v>30</v>
      </c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3">
        <f t="shared" si="4"/>
        <v>1</v>
      </c>
      <c r="AB140">
        <v>30</v>
      </c>
    </row>
    <row r="141" spans="1:28" x14ac:dyDescent="0.25">
      <c r="A141" s="116" t="s">
        <v>188</v>
      </c>
      <c r="B141" s="142">
        <v>35.299999999999997</v>
      </c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3">
        <f t="shared" si="4"/>
        <v>1</v>
      </c>
      <c r="AB141">
        <v>35.299999999999997</v>
      </c>
    </row>
    <row r="142" spans="1:28" x14ac:dyDescent="0.25">
      <c r="A142" s="116" t="s">
        <v>138</v>
      </c>
      <c r="B142" s="142">
        <v>21.6</v>
      </c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3">
        <f t="shared" si="4"/>
        <v>1</v>
      </c>
      <c r="AB142">
        <v>21.6</v>
      </c>
    </row>
    <row r="143" spans="1:28" x14ac:dyDescent="0.25">
      <c r="A143" s="116" t="s">
        <v>128</v>
      </c>
      <c r="B143" s="142">
        <v>16.600000000000001</v>
      </c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3">
        <f t="shared" si="4"/>
        <v>1</v>
      </c>
      <c r="AB143">
        <v>16.600000000000001</v>
      </c>
    </row>
    <row r="144" spans="1:28" x14ac:dyDescent="0.25">
      <c r="A144" s="116" t="s">
        <v>253</v>
      </c>
      <c r="B144" s="142">
        <v>20.7</v>
      </c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3">
        <f t="shared" si="4"/>
        <v>1</v>
      </c>
      <c r="AB144">
        <v>20.7</v>
      </c>
    </row>
    <row r="145" spans="1:28" x14ac:dyDescent="0.25">
      <c r="A145" s="116" t="s">
        <v>243</v>
      </c>
      <c r="B145" s="142">
        <v>24.3</v>
      </c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3">
        <f t="shared" si="4"/>
        <v>1</v>
      </c>
      <c r="AB145">
        <v>24.3</v>
      </c>
    </row>
    <row r="146" spans="1:28" x14ac:dyDescent="0.25">
      <c r="A146" s="116" t="s">
        <v>180</v>
      </c>
      <c r="B146" s="142">
        <v>21.6</v>
      </c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3">
        <f t="shared" si="4"/>
        <v>1</v>
      </c>
      <c r="AB146">
        <v>21.6</v>
      </c>
    </row>
    <row r="147" spans="1:28" x14ac:dyDescent="0.25">
      <c r="A147" s="116" t="s">
        <v>267</v>
      </c>
      <c r="B147" s="142">
        <v>28</v>
      </c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3">
        <f t="shared" si="4"/>
        <v>1</v>
      </c>
      <c r="AB147">
        <v>28</v>
      </c>
    </row>
    <row r="148" spans="1:28" x14ac:dyDescent="0.25">
      <c r="A148" s="116" t="s">
        <v>162</v>
      </c>
      <c r="B148" s="142">
        <v>32</v>
      </c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3">
        <f t="shared" si="4"/>
        <v>1</v>
      </c>
      <c r="AB148">
        <v>32</v>
      </c>
    </row>
    <row r="149" spans="1:28" x14ac:dyDescent="0.25">
      <c r="A149" s="116" t="s">
        <v>190</v>
      </c>
      <c r="B149" s="142">
        <v>31</v>
      </c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3">
        <f t="shared" si="4"/>
        <v>1</v>
      </c>
      <c r="AB149">
        <v>31</v>
      </c>
    </row>
    <row r="150" spans="1:28" x14ac:dyDescent="0.25">
      <c r="A150" s="116" t="s">
        <v>159</v>
      </c>
      <c r="B150" s="142">
        <v>27.9</v>
      </c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3">
        <f t="shared" si="4"/>
        <v>1</v>
      </c>
      <c r="AB150">
        <v>27.9</v>
      </c>
    </row>
    <row r="151" spans="1:28" x14ac:dyDescent="0.25">
      <c r="A151" s="116" t="s">
        <v>218</v>
      </c>
      <c r="B151" s="142">
        <v>20.9</v>
      </c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3">
        <f t="shared" si="4"/>
        <v>1</v>
      </c>
      <c r="AB151">
        <v>20.9</v>
      </c>
    </row>
    <row r="152" spans="1:28" x14ac:dyDescent="0.25">
      <c r="A152" s="116" t="s">
        <v>82</v>
      </c>
      <c r="B152" s="142">
        <v>12.8</v>
      </c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3">
        <f t="shared" si="4"/>
        <v>1</v>
      </c>
      <c r="AB152">
        <v>12.8</v>
      </c>
    </row>
    <row r="153" spans="1:28" x14ac:dyDescent="0.25">
      <c r="A153" s="116" t="s">
        <v>83</v>
      </c>
      <c r="B153" s="142">
        <v>31.2</v>
      </c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3">
        <f t="shared" si="4"/>
        <v>1</v>
      </c>
      <c r="AB153">
        <v>31.2</v>
      </c>
    </row>
    <row r="154" spans="1:28" x14ac:dyDescent="0.25">
      <c r="A154" s="116" t="s">
        <v>229</v>
      </c>
      <c r="B154" s="142">
        <v>27.6</v>
      </c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3">
        <f t="shared" si="4"/>
        <v>1</v>
      </c>
      <c r="AB154">
        <v>27.6</v>
      </c>
    </row>
    <row r="155" spans="1:28" x14ac:dyDescent="0.25">
      <c r="A155" s="116" t="s">
        <v>113</v>
      </c>
      <c r="B155" s="142">
        <v>11.3</v>
      </c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3">
        <f t="shared" si="4"/>
        <v>1</v>
      </c>
      <c r="AB155">
        <v>11.3</v>
      </c>
    </row>
    <row r="156" spans="1:28" x14ac:dyDescent="0.25">
      <c r="A156" s="116" t="s">
        <v>258</v>
      </c>
      <c r="B156" s="142">
        <v>22.6</v>
      </c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3">
        <f t="shared" si="4"/>
        <v>1</v>
      </c>
      <c r="AB156">
        <v>22.6</v>
      </c>
    </row>
    <row r="157" spans="1:28" x14ac:dyDescent="0.25">
      <c r="A157" s="116" t="s">
        <v>212</v>
      </c>
      <c r="B157" s="142">
        <v>17.5</v>
      </c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3">
        <f t="shared" si="4"/>
        <v>1</v>
      </c>
      <c r="AB157">
        <v>17.5</v>
      </c>
    </row>
    <row r="158" spans="1:28" x14ac:dyDescent="0.25">
      <c r="A158" s="116" t="s">
        <v>269</v>
      </c>
      <c r="B158" s="142">
        <v>27.2</v>
      </c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3">
        <f t="shared" si="4"/>
        <v>1</v>
      </c>
      <c r="AB158">
        <v>27.2</v>
      </c>
    </row>
    <row r="159" spans="1:28" x14ac:dyDescent="0.25">
      <c r="A159" s="116" t="s">
        <v>154</v>
      </c>
      <c r="B159" s="142">
        <v>27.5</v>
      </c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3">
        <f t="shared" si="4"/>
        <v>1</v>
      </c>
      <c r="AB159">
        <v>27.5</v>
      </c>
    </row>
    <row r="160" spans="1:28" x14ac:dyDescent="0.25">
      <c r="A160" s="116" t="s">
        <v>262</v>
      </c>
      <c r="B160" s="142">
        <v>32.4</v>
      </c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3">
        <f t="shared" si="4"/>
        <v>1</v>
      </c>
      <c r="AB160">
        <v>32.4</v>
      </c>
    </row>
    <row r="161" spans="1:28" x14ac:dyDescent="0.25">
      <c r="A161" s="116" t="s">
        <v>225</v>
      </c>
      <c r="B161" s="142">
        <v>23.7</v>
      </c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3">
        <f t="shared" si="4"/>
        <v>1</v>
      </c>
      <c r="AB161">
        <v>23.7</v>
      </c>
    </row>
    <row r="162" spans="1:28" x14ac:dyDescent="0.25">
      <c r="A162" s="116" t="s">
        <v>217</v>
      </c>
      <c r="B162" s="142">
        <v>21.6</v>
      </c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3">
        <f t="shared" si="4"/>
        <v>1</v>
      </c>
      <c r="AB162">
        <v>21.6</v>
      </c>
    </row>
    <row r="163" spans="1:28" x14ac:dyDescent="0.25">
      <c r="A163" s="116" t="s">
        <v>265</v>
      </c>
      <c r="B163" s="142">
        <v>27.8</v>
      </c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3">
        <f t="shared" si="4"/>
        <v>1</v>
      </c>
      <c r="AB163">
        <v>27.8</v>
      </c>
    </row>
    <row r="164" spans="1:28" x14ac:dyDescent="0.25">
      <c r="A164" s="116" t="s">
        <v>211</v>
      </c>
      <c r="B164" s="142">
        <v>15.8</v>
      </c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3">
        <f t="shared" ref="AA164:AA195" si="5">COUNT(B164:Z164)</f>
        <v>1</v>
      </c>
      <c r="AB164">
        <v>15.8</v>
      </c>
    </row>
    <row r="165" spans="1:28" x14ac:dyDescent="0.25">
      <c r="A165" s="116" t="s">
        <v>197</v>
      </c>
      <c r="B165" s="142">
        <v>8.6</v>
      </c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3">
        <f t="shared" si="5"/>
        <v>1</v>
      </c>
      <c r="AB165">
        <v>8.6</v>
      </c>
    </row>
    <row r="166" spans="1:28" x14ac:dyDescent="0.25">
      <c r="A166" s="116" t="s">
        <v>264</v>
      </c>
      <c r="B166" s="142">
        <v>26.4</v>
      </c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3">
        <f t="shared" si="5"/>
        <v>1</v>
      </c>
      <c r="AB166">
        <v>26.4</v>
      </c>
    </row>
    <row r="167" spans="1:28" x14ac:dyDescent="0.25">
      <c r="A167" s="116" t="s">
        <v>210</v>
      </c>
      <c r="B167" s="142">
        <v>14.9</v>
      </c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3">
        <f t="shared" si="5"/>
        <v>1</v>
      </c>
      <c r="AB167">
        <v>14.9</v>
      </c>
    </row>
    <row r="168" spans="1:28" x14ac:dyDescent="0.25">
      <c r="A168" s="116" t="s">
        <v>147</v>
      </c>
      <c r="B168" s="142">
        <v>20.6</v>
      </c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3">
        <f t="shared" si="5"/>
        <v>1</v>
      </c>
      <c r="AB168">
        <v>20.6</v>
      </c>
    </row>
    <row r="169" spans="1:28" x14ac:dyDescent="0.25">
      <c r="A169" s="116" t="s">
        <v>129</v>
      </c>
      <c r="B169" s="142">
        <v>19</v>
      </c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3">
        <f t="shared" si="5"/>
        <v>1</v>
      </c>
      <c r="AB169">
        <v>19</v>
      </c>
    </row>
    <row r="170" spans="1:28" x14ac:dyDescent="0.25">
      <c r="A170" s="116" t="s">
        <v>257</v>
      </c>
      <c r="B170" s="142">
        <v>15.7</v>
      </c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3">
        <f t="shared" si="5"/>
        <v>1</v>
      </c>
      <c r="AB170">
        <v>15.7</v>
      </c>
    </row>
    <row r="171" spans="1:28" x14ac:dyDescent="0.25">
      <c r="A171" s="116" t="s">
        <v>271</v>
      </c>
      <c r="B171" s="142">
        <v>32.4</v>
      </c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3">
        <f t="shared" si="5"/>
        <v>1</v>
      </c>
      <c r="AB171">
        <v>32.4</v>
      </c>
    </row>
    <row r="172" spans="1:28" ht="15.75" thickBot="1" x14ac:dyDescent="0.3">
      <c r="A172" s="116"/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3"/>
    </row>
    <row r="173" spans="1:28" ht="16.5" thickBot="1" x14ac:dyDescent="0.3">
      <c r="A173" s="166" t="s">
        <v>0</v>
      </c>
      <c r="B173" s="167">
        <f t="shared" ref="B173:AA173" si="6">COUNT(B3:B172)</f>
        <v>168</v>
      </c>
      <c r="C173" s="167">
        <f t="shared" si="6"/>
        <v>0</v>
      </c>
      <c r="D173" s="167">
        <f t="shared" si="6"/>
        <v>0</v>
      </c>
      <c r="E173" s="167">
        <f t="shared" si="6"/>
        <v>0</v>
      </c>
      <c r="F173" s="167">
        <f t="shared" si="6"/>
        <v>0</v>
      </c>
      <c r="G173" s="167">
        <f t="shared" si="6"/>
        <v>0</v>
      </c>
      <c r="H173" s="167">
        <f t="shared" si="6"/>
        <v>0</v>
      </c>
      <c r="I173" s="167">
        <f t="shared" si="6"/>
        <v>0</v>
      </c>
      <c r="J173" s="167">
        <f t="shared" si="6"/>
        <v>0</v>
      </c>
      <c r="K173" s="167">
        <f t="shared" si="6"/>
        <v>0</v>
      </c>
      <c r="L173" s="167">
        <f t="shared" si="6"/>
        <v>0</v>
      </c>
      <c r="M173" s="167">
        <f t="shared" si="6"/>
        <v>0</v>
      </c>
      <c r="N173" s="167">
        <f t="shared" si="6"/>
        <v>0</v>
      </c>
      <c r="O173" s="167">
        <f t="shared" si="6"/>
        <v>0</v>
      </c>
      <c r="P173" s="167">
        <f t="shared" si="6"/>
        <v>0</v>
      </c>
      <c r="Q173" s="167">
        <f t="shared" si="6"/>
        <v>0</v>
      </c>
      <c r="R173" s="167">
        <f t="shared" si="6"/>
        <v>0</v>
      </c>
      <c r="S173" s="167">
        <f t="shared" si="6"/>
        <v>0</v>
      </c>
      <c r="T173" s="167">
        <f t="shared" si="6"/>
        <v>0</v>
      </c>
      <c r="U173" s="167">
        <f t="shared" si="6"/>
        <v>0</v>
      </c>
      <c r="V173" s="167">
        <f t="shared" si="6"/>
        <v>0</v>
      </c>
      <c r="W173" s="167">
        <f t="shared" si="6"/>
        <v>0</v>
      </c>
      <c r="X173" s="167">
        <f t="shared" si="6"/>
        <v>0</v>
      </c>
      <c r="Y173" s="167">
        <f t="shared" si="6"/>
        <v>0</v>
      </c>
      <c r="Z173" s="167">
        <f t="shared" si="6"/>
        <v>0</v>
      </c>
      <c r="AA173" s="167">
        <f t="shared" si="6"/>
        <v>168</v>
      </c>
    </row>
  </sheetData>
  <sortState xmlns:xlrd2="http://schemas.microsoft.com/office/spreadsheetml/2017/richdata2" ref="A4:AB171">
    <sortCondition ref="A3:A171"/>
  </sortState>
  <mergeCells count="1">
    <mergeCell ref="A1:AA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 codeName="Feuil9">
    <pageSetUpPr fitToPage="1"/>
  </sheetPr>
  <dimension ref="A1:E29"/>
  <sheetViews>
    <sheetView workbookViewId="0">
      <pane ySplit="1" topLeftCell="A6" activePane="bottomLeft" state="frozen"/>
      <selection pane="bottomLeft" sqref="A1:C1"/>
    </sheetView>
  </sheetViews>
  <sheetFormatPr baseColWidth="10" defaultRowHeight="51" customHeight="1" x14ac:dyDescent="0.3"/>
  <cols>
    <col min="1" max="1" width="39.7109375" customWidth="1"/>
    <col min="2" max="2" width="39.85546875" style="1" customWidth="1"/>
    <col min="3" max="3" width="39.7109375" customWidth="1"/>
  </cols>
  <sheetData>
    <row r="1" spans="1:5" s="2" customFormat="1" ht="55.15" customHeight="1" thickBot="1" x14ac:dyDescent="0.55000000000000004">
      <c r="A1" s="216" t="s">
        <v>286</v>
      </c>
      <c r="B1" s="217"/>
      <c r="C1" s="218"/>
    </row>
    <row r="2" spans="1:5" ht="55.15" customHeight="1" thickBot="1" x14ac:dyDescent="0.3">
      <c r="A2" s="56" t="s">
        <v>74</v>
      </c>
      <c r="B2" s="58" t="s">
        <v>30</v>
      </c>
      <c r="C2" s="55" t="s">
        <v>75</v>
      </c>
    </row>
    <row r="3" spans="1:5" ht="55.15" customHeight="1" x14ac:dyDescent="0.25">
      <c r="A3" s="59" t="s">
        <v>196</v>
      </c>
      <c r="B3" s="5" t="s">
        <v>68</v>
      </c>
      <c r="C3" s="60" t="s">
        <v>113</v>
      </c>
    </row>
    <row r="4" spans="1:5" ht="55.15" customHeight="1" x14ac:dyDescent="0.25">
      <c r="A4" s="63" t="s">
        <v>129</v>
      </c>
      <c r="B4" s="5" t="s">
        <v>69</v>
      </c>
      <c r="C4" s="64" t="s">
        <v>130</v>
      </c>
    </row>
    <row r="5" spans="1:5" ht="55.15" customHeight="1" thickBot="1" x14ac:dyDescent="0.3">
      <c r="A5" s="63" t="s">
        <v>148</v>
      </c>
      <c r="B5" s="5" t="s">
        <v>70</v>
      </c>
      <c r="C5" s="64" t="s">
        <v>149</v>
      </c>
    </row>
    <row r="6" spans="1:5" ht="55.15" customHeight="1" x14ac:dyDescent="0.25">
      <c r="A6" s="59" t="s">
        <v>177</v>
      </c>
      <c r="B6" s="12" t="s">
        <v>71</v>
      </c>
      <c r="C6" s="60" t="s">
        <v>177</v>
      </c>
    </row>
    <row r="7" spans="1:5" ht="55.15" customHeight="1" thickBot="1" x14ac:dyDescent="0.3">
      <c r="A7" s="61" t="s">
        <v>181</v>
      </c>
      <c r="B7" s="13" t="s">
        <v>72</v>
      </c>
      <c r="C7" s="62" t="s">
        <v>181</v>
      </c>
    </row>
    <row r="8" spans="1:5" ht="54.75" hidden="1" customHeight="1" x14ac:dyDescent="0.25">
      <c r="A8" s="169"/>
      <c r="B8" s="170"/>
      <c r="C8" s="169"/>
    </row>
    <row r="9" spans="1:5" ht="55.15" customHeight="1" thickBot="1" x14ac:dyDescent="0.3">
      <c r="A9" s="168"/>
      <c r="B9" s="168"/>
      <c r="C9" s="168"/>
    </row>
    <row r="10" spans="1:5" ht="55.15" customHeight="1" x14ac:dyDescent="0.25">
      <c r="A10" s="219" t="s">
        <v>66</v>
      </c>
      <c r="B10" s="220"/>
      <c r="C10" s="221"/>
    </row>
    <row r="11" spans="1:5" ht="54" customHeight="1" thickBot="1" x14ac:dyDescent="0.5">
      <c r="A11" s="127" t="s">
        <v>276</v>
      </c>
      <c r="B11" s="148" t="s">
        <v>10</v>
      </c>
      <c r="C11" s="149" t="s">
        <v>17</v>
      </c>
    </row>
    <row r="12" spans="1:5" ht="54" customHeight="1" x14ac:dyDescent="0.25">
      <c r="A12" s="59" t="s">
        <v>58</v>
      </c>
      <c r="B12" s="171" t="s">
        <v>277</v>
      </c>
      <c r="C12" s="172" t="s">
        <v>278</v>
      </c>
      <c r="D12" s="178"/>
      <c r="E12" s="179"/>
    </row>
    <row r="13" spans="1:5" ht="54" customHeight="1" thickBot="1" x14ac:dyDescent="0.3">
      <c r="A13" s="61" t="s">
        <v>59</v>
      </c>
      <c r="B13" s="173" t="s">
        <v>279</v>
      </c>
      <c r="C13" s="174" t="s">
        <v>280</v>
      </c>
      <c r="D13" s="179"/>
      <c r="E13" s="179"/>
    </row>
    <row r="14" spans="1:5" ht="36" x14ac:dyDescent="0.55000000000000004">
      <c r="A14" s="213" t="s">
        <v>60</v>
      </c>
      <c r="B14" s="214"/>
      <c r="C14" s="215"/>
    </row>
    <row r="15" spans="1:5" ht="21" customHeight="1" thickBot="1" x14ac:dyDescent="0.3">
      <c r="A15" s="153" t="s">
        <v>62</v>
      </c>
      <c r="B15" s="157" t="s">
        <v>61</v>
      </c>
      <c r="C15" s="158" t="s">
        <v>64</v>
      </c>
    </row>
    <row r="16" spans="1:5" ht="51" customHeight="1" x14ac:dyDescent="0.25">
      <c r="A16" s="154"/>
      <c r="B16" s="154"/>
      <c r="C16" s="159"/>
    </row>
    <row r="17" spans="1:3" ht="51" customHeight="1" x14ac:dyDescent="0.25">
      <c r="A17" s="161"/>
      <c r="B17" s="161"/>
      <c r="C17" s="160"/>
    </row>
    <row r="18" spans="1:3" ht="51" customHeight="1" x14ac:dyDescent="0.25">
      <c r="A18" s="161"/>
      <c r="B18" s="161"/>
      <c r="C18" s="160"/>
    </row>
    <row r="19" spans="1:3" ht="51" customHeight="1" x14ac:dyDescent="0.25">
      <c r="A19" s="161"/>
      <c r="B19" s="161"/>
      <c r="C19" s="160"/>
    </row>
    <row r="20" spans="1:3" ht="51" customHeight="1" x14ac:dyDescent="0.25">
      <c r="A20" s="161"/>
      <c r="B20" s="161"/>
      <c r="C20" s="160"/>
    </row>
    <row r="21" spans="1:3" ht="51" customHeight="1" x14ac:dyDescent="0.25">
      <c r="A21" s="147"/>
      <c r="B21" s="147"/>
      <c r="C21" s="147"/>
    </row>
    <row r="22" spans="1:3" ht="51" customHeight="1" x14ac:dyDescent="0.25">
      <c r="A22" s="147"/>
      <c r="B22" s="147"/>
      <c r="C22" s="147"/>
    </row>
    <row r="23" spans="1:3" ht="51" customHeight="1" x14ac:dyDescent="0.25">
      <c r="A23" s="147"/>
      <c r="B23" s="147"/>
      <c r="C23" s="147"/>
    </row>
    <row r="24" spans="1:3" ht="51" customHeight="1" x14ac:dyDescent="0.25">
      <c r="A24" s="147"/>
      <c r="B24" s="147"/>
      <c r="C24" s="147"/>
    </row>
    <row r="25" spans="1:3" ht="51" customHeight="1" x14ac:dyDescent="0.25">
      <c r="B25"/>
    </row>
    <row r="26" spans="1:3" ht="51" customHeight="1" x14ac:dyDescent="0.25">
      <c r="B26"/>
    </row>
    <row r="27" spans="1:3" ht="51" customHeight="1" x14ac:dyDescent="0.25">
      <c r="B27"/>
    </row>
    <row r="28" spans="1:3" ht="51" customHeight="1" x14ac:dyDescent="0.25">
      <c r="B28"/>
    </row>
    <row r="29" spans="1:3" ht="51" customHeight="1" x14ac:dyDescent="0.25">
      <c r="B29"/>
    </row>
  </sheetData>
  <mergeCells count="3">
    <mergeCell ref="A14:C14"/>
    <mergeCell ref="A1:C1"/>
    <mergeCell ref="A10:C10"/>
  </mergeCells>
  <phoneticPr fontId="19" type="noConversion"/>
  <pageMargins left="0.51181102362204722" right="0.31496062992125984" top="0.74803149606299213" bottom="0.74803149606299213" header="0.31496062992125984" footer="0.31496062992125984"/>
  <pageSetup paperSize="9" scale="73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published="0" codeName="Feuil10">
    <pageSetUpPr fitToPage="1"/>
  </sheetPr>
  <dimension ref="A1:D96"/>
  <sheetViews>
    <sheetView workbookViewId="0">
      <pane ySplit="2" topLeftCell="A3" activePane="bottomLeft" state="frozen"/>
      <selection pane="bottomLeft" activeCell="C7" sqref="C7"/>
    </sheetView>
  </sheetViews>
  <sheetFormatPr baseColWidth="10" defaultRowHeight="15" x14ac:dyDescent="0.25"/>
  <cols>
    <col min="1" max="3" width="39.5703125" customWidth="1"/>
  </cols>
  <sheetData>
    <row r="1" spans="1:4" s="2" customFormat="1" ht="54" customHeight="1" thickBot="1" x14ac:dyDescent="0.55000000000000004">
      <c r="A1" s="222" t="s">
        <v>49</v>
      </c>
      <c r="B1" s="223"/>
      <c r="C1" s="224"/>
    </row>
    <row r="2" spans="1:4" ht="55.5" customHeight="1" x14ac:dyDescent="0.25">
      <c r="A2" s="56" t="s">
        <v>74</v>
      </c>
      <c r="B2" s="58" t="s">
        <v>30</v>
      </c>
      <c r="C2" s="55" t="s">
        <v>75</v>
      </c>
    </row>
    <row r="3" spans="1:4" s="1" customFormat="1" ht="55.5" customHeight="1" x14ac:dyDescent="0.3">
      <c r="A3" s="19" t="s">
        <v>197</v>
      </c>
      <c r="B3" s="5" t="s">
        <v>68</v>
      </c>
      <c r="C3" s="20" t="s">
        <v>113</v>
      </c>
    </row>
    <row r="4" spans="1:4" s="1" customFormat="1" ht="55.5" customHeight="1" x14ac:dyDescent="0.3">
      <c r="A4" s="19" t="s">
        <v>134</v>
      </c>
      <c r="B4" s="5" t="s">
        <v>69</v>
      </c>
      <c r="C4" s="20" t="s">
        <v>130</v>
      </c>
    </row>
    <row r="5" spans="1:4" s="1" customFormat="1" ht="54.75" customHeight="1" x14ac:dyDescent="0.3">
      <c r="A5" s="19" t="s">
        <v>148</v>
      </c>
      <c r="B5" s="5" t="s">
        <v>70</v>
      </c>
      <c r="C5" s="20" t="s">
        <v>149</v>
      </c>
    </row>
    <row r="6" spans="1:4" s="1" customFormat="1" ht="55.5" customHeight="1" x14ac:dyDescent="0.3">
      <c r="A6" s="19" t="s">
        <v>254</v>
      </c>
      <c r="B6" s="12" t="s">
        <v>71</v>
      </c>
      <c r="C6" s="20" t="s">
        <v>177</v>
      </c>
    </row>
    <row r="7" spans="1:4" s="1" customFormat="1" ht="55.5" customHeight="1" thickBot="1" x14ac:dyDescent="0.35">
      <c r="A7" s="21" t="s">
        <v>181</v>
      </c>
      <c r="B7" s="13" t="s">
        <v>72</v>
      </c>
      <c r="C7" s="22" t="s">
        <v>181</v>
      </c>
    </row>
    <row r="8" spans="1:4" ht="55.5" customHeight="1" thickBot="1" x14ac:dyDescent="0.3">
      <c r="A8" s="222" t="s">
        <v>13</v>
      </c>
      <c r="B8" s="223"/>
      <c r="C8" s="224"/>
    </row>
    <row r="9" spans="1:4" ht="29.25" customHeight="1" thickBot="1" x14ac:dyDescent="0.3">
      <c r="A9" s="150"/>
      <c r="B9" s="151" t="s">
        <v>65</v>
      </c>
      <c r="C9" s="152"/>
    </row>
    <row r="10" spans="1:4" ht="15.75" customHeight="1" x14ac:dyDescent="0.25">
      <c r="A10" s="163"/>
      <c r="B10" s="163"/>
      <c r="C10" s="163"/>
      <c r="D10" s="163"/>
    </row>
    <row r="11" spans="1:4" ht="18" x14ac:dyDescent="0.25">
      <c r="A11" s="163"/>
      <c r="B11" s="163"/>
      <c r="C11" s="163"/>
      <c r="D11" s="163"/>
    </row>
    <row r="12" spans="1:4" ht="18" x14ac:dyDescent="0.25">
      <c r="A12" s="163"/>
      <c r="B12" s="163"/>
      <c r="C12" s="163"/>
      <c r="D12" s="163"/>
    </row>
    <row r="13" spans="1:4" ht="18" x14ac:dyDescent="0.25">
      <c r="A13" s="163"/>
      <c r="B13" s="163"/>
      <c r="C13" s="163"/>
      <c r="D13" s="163"/>
    </row>
    <row r="14" spans="1:4" ht="18" x14ac:dyDescent="0.25">
      <c r="A14" s="163"/>
      <c r="B14" s="163"/>
      <c r="C14" s="163"/>
      <c r="D14" s="163"/>
    </row>
    <row r="15" spans="1:4" ht="18" x14ac:dyDescent="0.25">
      <c r="A15" s="163"/>
      <c r="B15" s="163"/>
      <c r="C15" s="163"/>
      <c r="D15" s="163"/>
    </row>
    <row r="16" spans="1:4" ht="18" x14ac:dyDescent="0.25">
      <c r="A16" s="163"/>
      <c r="B16" s="163"/>
      <c r="C16" s="163"/>
    </row>
    <row r="17" spans="1:3" ht="18" x14ac:dyDescent="0.25">
      <c r="A17" s="164"/>
      <c r="B17" s="164"/>
      <c r="C17" s="164"/>
    </row>
    <row r="18" spans="1:3" ht="18" x14ac:dyDescent="0.25">
      <c r="A18" s="164"/>
      <c r="B18" s="164"/>
      <c r="C18" s="164"/>
    </row>
    <row r="19" spans="1:3" ht="18" x14ac:dyDescent="0.25">
      <c r="A19" s="162"/>
      <c r="B19" s="162"/>
      <c r="C19" s="162"/>
    </row>
    <row r="20" spans="1:3" ht="18" x14ac:dyDescent="0.25">
      <c r="A20" s="165"/>
      <c r="B20" s="165"/>
      <c r="C20" s="165"/>
    </row>
    <row r="21" spans="1:3" x14ac:dyDescent="0.25">
      <c r="A21" s="141"/>
      <c r="B21" s="7"/>
      <c r="C21" s="7"/>
    </row>
    <row r="22" spans="1:3" ht="23.25" x14ac:dyDescent="0.25">
      <c r="A22" s="140"/>
      <c r="B22" s="128"/>
      <c r="C22" s="7"/>
    </row>
    <row r="23" spans="1:3" ht="18" x14ac:dyDescent="0.25">
      <c r="A23" s="7"/>
      <c r="B23" s="128"/>
      <c r="C23" s="7"/>
    </row>
    <row r="24" spans="1:3" ht="18" x14ac:dyDescent="0.25">
      <c r="A24" s="7"/>
      <c r="B24" s="128"/>
      <c r="C24" s="7"/>
    </row>
    <row r="25" spans="1:3" ht="18" x14ac:dyDescent="0.25">
      <c r="A25" s="7"/>
      <c r="B25" s="128"/>
      <c r="C25" s="7"/>
    </row>
    <row r="26" spans="1:3" ht="18" x14ac:dyDescent="0.25">
      <c r="A26" s="128"/>
      <c r="B26" s="128"/>
      <c r="C26" s="7"/>
    </row>
    <row r="27" spans="1:3" ht="18" x14ac:dyDescent="0.25">
      <c r="A27" s="128"/>
      <c r="B27" s="128"/>
      <c r="C27" s="7"/>
    </row>
    <row r="28" spans="1:3" ht="18" x14ac:dyDescent="0.25">
      <c r="A28" s="128"/>
      <c r="B28" s="128"/>
      <c r="C28" s="7"/>
    </row>
    <row r="29" spans="1:3" ht="18" x14ac:dyDescent="0.25">
      <c r="A29" s="128"/>
      <c r="B29" s="128"/>
      <c r="C29" s="7"/>
    </row>
    <row r="30" spans="1:3" ht="18" x14ac:dyDescent="0.25">
      <c r="A30" s="128"/>
      <c r="B30" s="128"/>
      <c r="C30" s="7"/>
    </row>
    <row r="31" spans="1:3" ht="18" x14ac:dyDescent="0.25">
      <c r="A31" s="128"/>
      <c r="B31" s="128"/>
      <c r="C31" s="7"/>
    </row>
    <row r="32" spans="1:3" ht="18" x14ac:dyDescent="0.25">
      <c r="A32" s="128"/>
      <c r="B32" s="128"/>
      <c r="C32" s="7"/>
    </row>
    <row r="33" spans="1:2" ht="18" x14ac:dyDescent="0.25">
      <c r="A33" s="128"/>
      <c r="B33" s="128"/>
    </row>
    <row r="34" spans="1:2" ht="18" x14ac:dyDescent="0.25">
      <c r="A34" s="128"/>
      <c r="B34" s="128"/>
    </row>
    <row r="35" spans="1:2" ht="18" x14ac:dyDescent="0.25">
      <c r="A35" s="128"/>
      <c r="B35" s="128"/>
    </row>
    <row r="36" spans="1:2" ht="18" x14ac:dyDescent="0.25">
      <c r="A36" s="128"/>
      <c r="B36" s="128"/>
    </row>
    <row r="37" spans="1:2" ht="18" x14ac:dyDescent="0.25">
      <c r="A37" s="128"/>
      <c r="B37" s="128"/>
    </row>
    <row r="38" spans="1:2" ht="18" x14ac:dyDescent="0.25">
      <c r="A38" s="128"/>
      <c r="B38" s="128"/>
    </row>
    <row r="39" spans="1:2" ht="18" x14ac:dyDescent="0.25">
      <c r="A39" s="7"/>
      <c r="B39" s="128"/>
    </row>
    <row r="40" spans="1:2" ht="18" x14ac:dyDescent="0.25">
      <c r="A40" s="7"/>
      <c r="B40" s="128"/>
    </row>
    <row r="41" spans="1:2" ht="18" x14ac:dyDescent="0.25">
      <c r="A41" s="7"/>
      <c r="B41" s="128"/>
    </row>
    <row r="42" spans="1:2" x14ac:dyDescent="0.25">
      <c r="A42" s="7"/>
      <c r="B42" s="7"/>
    </row>
    <row r="43" spans="1:2" x14ac:dyDescent="0.25">
      <c r="A43" s="7"/>
      <c r="B43" s="7"/>
    </row>
    <row r="44" spans="1:2" x14ac:dyDescent="0.25">
      <c r="A44" s="7"/>
      <c r="B44" s="7"/>
    </row>
    <row r="45" spans="1:2" x14ac:dyDescent="0.25">
      <c r="A45" s="7"/>
      <c r="B45" s="7"/>
    </row>
    <row r="46" spans="1:2" x14ac:dyDescent="0.25">
      <c r="A46" s="7"/>
      <c r="B46" s="7"/>
    </row>
    <row r="47" spans="1:2" x14ac:dyDescent="0.25">
      <c r="A47" s="7"/>
      <c r="B47" s="7"/>
    </row>
    <row r="48" spans="1:2" x14ac:dyDescent="0.25">
      <c r="A48" s="7"/>
      <c r="B48" s="7"/>
    </row>
    <row r="49" spans="1:2" x14ac:dyDescent="0.25">
      <c r="A49" s="7"/>
      <c r="B49" s="7"/>
    </row>
    <row r="50" spans="1:2" x14ac:dyDescent="0.25">
      <c r="A50" s="7"/>
      <c r="B50" s="7"/>
    </row>
    <row r="51" spans="1:2" x14ac:dyDescent="0.25">
      <c r="A51" s="7"/>
      <c r="B51" s="7"/>
    </row>
    <row r="52" spans="1:2" x14ac:dyDescent="0.25">
      <c r="A52" s="7"/>
      <c r="B52" s="7"/>
    </row>
    <row r="53" spans="1:2" x14ac:dyDescent="0.25">
      <c r="A53" s="7"/>
      <c r="B53" s="7"/>
    </row>
    <row r="54" spans="1:2" x14ac:dyDescent="0.25">
      <c r="A54" s="7"/>
      <c r="B54" s="7"/>
    </row>
    <row r="55" spans="1:2" x14ac:dyDescent="0.25">
      <c r="A55" s="7"/>
      <c r="B55" s="7"/>
    </row>
    <row r="56" spans="1:2" x14ac:dyDescent="0.25">
      <c r="A56" s="7"/>
      <c r="B56" s="7"/>
    </row>
    <row r="57" spans="1:2" x14ac:dyDescent="0.25">
      <c r="A57" s="7"/>
      <c r="B57" s="7"/>
    </row>
    <row r="58" spans="1:2" x14ac:dyDescent="0.25">
      <c r="A58" s="7"/>
      <c r="B58" s="7"/>
    </row>
    <row r="59" spans="1:2" x14ac:dyDescent="0.25">
      <c r="A59" s="7"/>
      <c r="B59" s="7"/>
    </row>
    <row r="60" spans="1:2" x14ac:dyDescent="0.25">
      <c r="A60" s="7"/>
      <c r="B60" s="7"/>
    </row>
    <row r="61" spans="1:2" x14ac:dyDescent="0.25">
      <c r="A61" s="7"/>
      <c r="B61" s="7"/>
    </row>
    <row r="62" spans="1:2" x14ac:dyDescent="0.25">
      <c r="A62" s="7"/>
      <c r="B62" s="7"/>
    </row>
    <row r="63" spans="1:2" x14ac:dyDescent="0.25">
      <c r="A63" s="7"/>
      <c r="B63" s="7"/>
    </row>
    <row r="64" spans="1:2" x14ac:dyDescent="0.25">
      <c r="A64" s="7"/>
      <c r="B64" s="7"/>
    </row>
    <row r="65" spans="1:2" x14ac:dyDescent="0.25">
      <c r="A65" s="7"/>
      <c r="B65" s="7"/>
    </row>
    <row r="66" spans="1:2" x14ac:dyDescent="0.25">
      <c r="A66" s="7"/>
      <c r="B66" s="7"/>
    </row>
    <row r="67" spans="1:2" x14ac:dyDescent="0.25">
      <c r="A67" s="7"/>
      <c r="B67" s="7"/>
    </row>
    <row r="68" spans="1:2" x14ac:dyDescent="0.25">
      <c r="A68" s="7"/>
      <c r="B68" s="7"/>
    </row>
    <row r="69" spans="1:2" x14ac:dyDescent="0.25">
      <c r="A69" s="7"/>
      <c r="B69" s="7"/>
    </row>
    <row r="70" spans="1:2" x14ac:dyDescent="0.25">
      <c r="A70" s="7"/>
      <c r="B70" s="7"/>
    </row>
    <row r="71" spans="1:2" x14ac:dyDescent="0.25">
      <c r="A71" s="7"/>
      <c r="B71" s="7"/>
    </row>
    <row r="72" spans="1:2" x14ac:dyDescent="0.25">
      <c r="A72" s="7"/>
      <c r="B72" s="7"/>
    </row>
    <row r="73" spans="1:2" x14ac:dyDescent="0.25">
      <c r="A73" s="7"/>
      <c r="B73" s="7"/>
    </row>
    <row r="74" spans="1:2" x14ac:dyDescent="0.25">
      <c r="A74" s="7"/>
      <c r="B74" s="7"/>
    </row>
    <row r="75" spans="1:2" x14ac:dyDescent="0.25">
      <c r="A75" s="7"/>
      <c r="B75" s="7"/>
    </row>
    <row r="76" spans="1:2" x14ac:dyDescent="0.25">
      <c r="A76" s="7"/>
      <c r="B76" s="7"/>
    </row>
    <row r="77" spans="1:2" x14ac:dyDescent="0.25">
      <c r="A77" s="7"/>
      <c r="B77" s="7"/>
    </row>
    <row r="78" spans="1:2" x14ac:dyDescent="0.25">
      <c r="A78" s="7"/>
      <c r="B78" s="7"/>
    </row>
    <row r="79" spans="1:2" x14ac:dyDescent="0.25">
      <c r="A79" s="7"/>
      <c r="B79" s="7"/>
    </row>
    <row r="80" spans="1:2" x14ac:dyDescent="0.25">
      <c r="A80" s="7"/>
      <c r="B80" s="7"/>
    </row>
    <row r="81" spans="1:2" x14ac:dyDescent="0.25">
      <c r="A81" s="7"/>
      <c r="B81" s="7"/>
    </row>
    <row r="82" spans="1:2" x14ac:dyDescent="0.25">
      <c r="A82" s="7"/>
      <c r="B82" s="7"/>
    </row>
    <row r="83" spans="1:2" x14ac:dyDescent="0.25">
      <c r="A83" s="7"/>
      <c r="B83" s="7"/>
    </row>
    <row r="84" spans="1:2" x14ac:dyDescent="0.25">
      <c r="A84" s="7"/>
      <c r="B84" s="7"/>
    </row>
    <row r="85" spans="1:2" x14ac:dyDescent="0.25">
      <c r="A85" s="7"/>
    </row>
    <row r="86" spans="1:2" x14ac:dyDescent="0.25">
      <c r="A86" s="7"/>
    </row>
    <row r="87" spans="1:2" x14ac:dyDescent="0.25">
      <c r="A87" s="7"/>
    </row>
    <row r="88" spans="1:2" x14ac:dyDescent="0.25">
      <c r="A88" s="7"/>
    </row>
    <row r="89" spans="1:2" x14ac:dyDescent="0.25">
      <c r="A89" s="7"/>
    </row>
    <row r="90" spans="1:2" x14ac:dyDescent="0.25">
      <c r="A90" s="7"/>
    </row>
    <row r="91" spans="1:2" x14ac:dyDescent="0.25">
      <c r="A91" s="7"/>
    </row>
    <row r="92" spans="1:2" x14ac:dyDescent="0.25">
      <c r="A92" s="7"/>
    </row>
    <row r="93" spans="1:2" x14ac:dyDescent="0.25">
      <c r="A93" s="7"/>
    </row>
    <row r="94" spans="1:2" x14ac:dyDescent="0.25">
      <c r="A94" s="7"/>
    </row>
    <row r="95" spans="1:2" x14ac:dyDescent="0.25">
      <c r="A95" s="7"/>
    </row>
    <row r="96" spans="1:2" x14ac:dyDescent="0.25">
      <c r="A96" s="7"/>
    </row>
  </sheetData>
  <sortState xmlns:xlrd2="http://schemas.microsoft.com/office/spreadsheetml/2017/richdata2" ref="A10:C96">
    <sortCondition descending="1" ref="B1"/>
    <sortCondition ref="A1"/>
  </sortState>
  <mergeCells count="2">
    <mergeCell ref="A1:C1"/>
    <mergeCell ref="A8:C8"/>
  </mergeCells>
  <phoneticPr fontId="19" type="noConversion"/>
  <pageMargins left="0.7" right="0.7" top="0.75" bottom="0.75" header="0.3" footer="0.3"/>
  <pageSetup paperSize="9" scale="73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CONVIVIALES</vt:lpstr>
      <vt:lpstr>Par Club</vt:lpstr>
      <vt:lpstr>Challenge Clubs</vt:lpstr>
      <vt:lpstr>Par série</vt:lpstr>
      <vt:lpstr>Par joueur</vt:lpstr>
      <vt:lpstr>Les TOPs Semaine</vt:lpstr>
      <vt:lpstr>Les TOPs Cumul</vt:lpstr>
      <vt:lpstr>'Challenge Clubs'!Zone_d_impression</vt:lpstr>
      <vt:lpstr>'Les TOPs Cumul'!Zone_d_impression</vt:lpstr>
      <vt:lpstr>'Les TOPs Semaine'!Zone_d_impression</vt:lpstr>
      <vt:lpstr>'Par Club'!Zone_d_impression</vt:lpstr>
    </vt:vector>
  </TitlesOfParts>
  <Company>Conseil General des DEUX SEVRES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Louis</dc:creator>
  <cp:lastModifiedBy>annie centomo</cp:lastModifiedBy>
  <cp:lastPrinted>2020-05-05T09:34:22Z</cp:lastPrinted>
  <dcterms:created xsi:type="dcterms:W3CDTF">2008-11-25T09:28:09Z</dcterms:created>
  <dcterms:modified xsi:type="dcterms:W3CDTF">2026-03-27T23:42:07Z</dcterms:modified>
</cp:coreProperties>
</file>